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showInkAnnotation="0" codeName="ThisWorkbook" defaultThemeVersion="124226"/>
  <mc:AlternateContent xmlns:mc="http://schemas.openxmlformats.org/markup-compatibility/2006">
    <mc:Choice Requires="x15">
      <x15ac:absPath xmlns:x15ac="http://schemas.microsoft.com/office/spreadsheetml/2010/11/ac" url="C:\Users\linda.boccuzzo\Desktop\website\Golf course\"/>
    </mc:Choice>
  </mc:AlternateContent>
  <xr:revisionPtr revIDLastSave="0" documentId="8_{FEDB7732-362B-4717-BEAD-BD6AA1A76DFE}" xr6:coauthVersionLast="40" xr6:coauthVersionMax="40" xr10:uidLastSave="{00000000-0000-0000-0000-000000000000}"/>
  <workbookProtection lockStructure="1"/>
  <bookViews>
    <workbookView xWindow="0" yWindow="0" windowWidth="19200" windowHeight="8110"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Product_Name">'A.I. LIST'!$B$18:$B$21+'A.I. LIST'!$B$18:$D$21</definedName>
    <definedName name="ProductName">'A.I. LIST'!$B$4:$B$138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7" i="1" l="1"/>
  <c r="C212" i="1"/>
  <c r="C203" i="1"/>
  <c r="C205" i="1" s="1"/>
  <c r="C209" i="1" s="1"/>
  <c r="C216" i="1" s="1"/>
  <c r="C180" i="1"/>
  <c r="C175" i="1"/>
  <c r="C168" i="1"/>
  <c r="C172" i="1" s="1"/>
  <c r="C179" i="1" s="1"/>
  <c r="C166" i="1"/>
  <c r="C167" i="1" s="1"/>
  <c r="C171" i="1" s="1"/>
  <c r="C174" i="1" s="1"/>
  <c r="C143" i="1"/>
  <c r="C138" i="1"/>
  <c r="C129" i="1"/>
  <c r="C131" i="1" s="1"/>
  <c r="C135" i="1" s="1"/>
  <c r="C142" i="1" s="1"/>
  <c r="C106" i="1"/>
  <c r="C101" i="1"/>
  <c r="C92" i="1"/>
  <c r="C94" i="1" s="1"/>
  <c r="C98" i="1" s="1"/>
  <c r="C105" i="1" s="1"/>
  <c r="C69" i="1"/>
  <c r="C64" i="1"/>
  <c r="C55" i="1"/>
  <c r="C57" i="1" s="1"/>
  <c r="C61" i="1" s="1"/>
  <c r="C68" i="1" s="1"/>
  <c r="C93" i="1" l="1"/>
  <c r="C97" i="1" s="1"/>
  <c r="C100" i="1" s="1"/>
  <c r="C130" i="1"/>
  <c r="C134" i="1" s="1"/>
  <c r="C137" i="1" s="1"/>
  <c r="C139" i="1" s="1"/>
  <c r="C140" i="1" s="1"/>
  <c r="C56" i="1"/>
  <c r="C60" i="1" s="1"/>
  <c r="C63" i="1" s="1"/>
  <c r="C65" i="1" s="1"/>
  <c r="C66" i="1" s="1"/>
  <c r="C107" i="1"/>
  <c r="C108" i="1" s="1"/>
  <c r="C70" i="1"/>
  <c r="C71" i="1" s="1"/>
  <c r="C102" i="1"/>
  <c r="C103" i="1" s="1"/>
  <c r="C144" i="1"/>
  <c r="C145" i="1" s="1"/>
  <c r="C176" i="1"/>
  <c r="C177" i="1" s="1"/>
  <c r="C181" i="1"/>
  <c r="C182" i="1" s="1"/>
  <c r="C204" i="1"/>
  <c r="C208" i="1" s="1"/>
  <c r="C211" i="1" s="1"/>
  <c r="C213" i="1" s="1"/>
  <c r="C214" i="1" s="1"/>
  <c r="C218" i="1"/>
  <c r="C219" i="1" s="1"/>
  <c r="C233" i="5"/>
  <c r="C235" i="5" s="1"/>
  <c r="C239" i="5" s="1"/>
  <c r="C246" i="5" s="1"/>
  <c r="C190" i="5"/>
  <c r="C192" i="5" s="1"/>
  <c r="C196" i="5" s="1"/>
  <c r="C203" i="5" s="1"/>
  <c r="C147" i="5"/>
  <c r="C149" i="5" s="1"/>
  <c r="C153" i="5" s="1"/>
  <c r="C160" i="5" s="1"/>
  <c r="C104" i="5"/>
  <c r="C106" i="5" s="1"/>
  <c r="C110" i="5" s="1"/>
  <c r="C117" i="5" s="1"/>
  <c r="C61" i="5"/>
  <c r="C62" i="5" s="1"/>
  <c r="C66" i="5" s="1"/>
  <c r="C69" i="5" s="1"/>
  <c r="C18" i="5"/>
  <c r="C19" i="5" s="1"/>
  <c r="C23" i="5" s="1"/>
  <c r="C26" i="5" s="1"/>
  <c r="C18" i="1"/>
  <c r="C20" i="1" s="1"/>
  <c r="C24" i="1" s="1"/>
  <c r="C31" i="1" s="1"/>
  <c r="C247" i="5"/>
  <c r="C242" i="5"/>
  <c r="C204" i="5"/>
  <c r="C199" i="5"/>
  <c r="C191" i="5"/>
  <c r="C195" i="5" s="1"/>
  <c r="C198" i="5" s="1"/>
  <c r="C161" i="5"/>
  <c r="C156" i="5"/>
  <c r="C118" i="5"/>
  <c r="C113" i="5"/>
  <c r="C75" i="5"/>
  <c r="C70" i="5"/>
  <c r="C63" i="5"/>
  <c r="C67" i="5"/>
  <c r="C74" i="5" s="1"/>
  <c r="C32" i="5"/>
  <c r="C27" i="5"/>
  <c r="C32" i="1"/>
  <c r="C27" i="1"/>
  <c r="C105" i="5"/>
  <c r="C109" i="5"/>
  <c r="C112" i="5" s="1"/>
  <c r="C20" i="5" l="1"/>
  <c r="C24" i="5" s="1"/>
  <c r="C31" i="5" s="1"/>
  <c r="C33" i="5" s="1"/>
  <c r="C34" i="5" s="1"/>
  <c r="C119" i="5"/>
  <c r="C120" i="5" s="1"/>
  <c r="C200" i="5"/>
  <c r="C201" i="5" s="1"/>
  <c r="C28" i="5"/>
  <c r="C29" i="5" s="1"/>
  <c r="C162" i="5"/>
  <c r="C163" i="5" s="1"/>
  <c r="C205" i="5"/>
  <c r="C206" i="5" s="1"/>
  <c r="C148" i="5"/>
  <c r="C152" i="5" s="1"/>
  <c r="C155" i="5" s="1"/>
  <c r="C157" i="5" s="1"/>
  <c r="C158" i="5" s="1"/>
  <c r="C71" i="5"/>
  <c r="C72" i="5" s="1"/>
  <c r="C76" i="5"/>
  <c r="C77" i="5" s="1"/>
  <c r="C114" i="5"/>
  <c r="C115" i="5" s="1"/>
  <c r="C19" i="1"/>
  <c r="C23" i="1" s="1"/>
  <c r="C26" i="1" s="1"/>
  <c r="C28" i="1" s="1"/>
  <c r="C29" i="1" s="1"/>
  <c r="C234" i="5"/>
  <c r="C238" i="5" s="1"/>
  <c r="C241" i="5" s="1"/>
  <c r="C243" i="5" s="1"/>
  <c r="C244" i="5" s="1"/>
  <c r="C248" i="5"/>
  <c r="C249" i="5" s="1"/>
  <c r="C33" i="1"/>
  <c r="C34" i="1" s="1"/>
</calcChain>
</file>

<file path=xl/sharedStrings.xml><?xml version="1.0" encoding="utf-8"?>
<sst xmlns="http://schemas.openxmlformats.org/spreadsheetml/2006/main" count="764" uniqueCount="190">
  <si>
    <t>Leaching rate:</t>
  </si>
  <si>
    <t>% of standard</t>
  </si>
  <si>
    <t>Runoff rate:</t>
  </si>
  <si>
    <t>SURFACE WATER DILUTION RESULTS</t>
  </si>
  <si>
    <t xml:space="preserve"> GROUND WATER DILUTION RESULTS</t>
  </si>
  <si>
    <t>Lbs. of a.i. per Acre =</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</si>
  <si>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</si>
  <si>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</si>
  <si>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</si>
  <si>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</si>
  <si>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</si>
  <si>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</si>
  <si>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</si>
  <si>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</si>
  <si>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</si>
  <si>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MCPA (amine)</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</si>
  <si>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</si>
  <si>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</si>
  <si>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</si>
  <si>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</si>
  <si>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</si>
  <si>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</si>
  <si>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</si>
  <si>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</si>
  <si>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</si>
  <si>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</si>
  <si>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</si>
  <si>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chlorfluorenol</t>
  </si>
  <si>
    <t>cimectacarb</t>
  </si>
  <si>
    <t>clopyralid</t>
  </si>
  <si>
    <t>cyproconazole</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</si>
  <si>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</si>
  <si>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</si>
  <si>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</si>
  <si>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</si>
  <si>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</si>
  <si>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</si>
  <si>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</si>
  <si>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</si>
  <si>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</si>
  <si>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</si>
  <si>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</si>
  <si>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</si>
  <si>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</si>
  <si>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</si>
  <si>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</si>
  <si>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</si>
  <si>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</si>
  <si>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</si>
  <si>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</si>
  <si>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metalaxyl</t>
  </si>
  <si>
    <t>metconazole</t>
  </si>
  <si>
    <t>metribuzin</t>
  </si>
  <si>
    <t>myclobutanil</t>
  </si>
  <si>
    <t>polyoxin D - zinc salt</t>
  </si>
  <si>
    <t>propamocarb</t>
  </si>
  <si>
    <t>quinclorac</t>
  </si>
  <si>
    <t>siduron</t>
  </si>
  <si>
    <t>spinosad</t>
  </si>
  <si>
    <t>sulfentrazone</t>
  </si>
  <si>
    <t>trichlorfon</t>
  </si>
  <si>
    <t>triclopyr</t>
  </si>
  <si>
    <t>triticonazole</t>
  </si>
  <si>
    <t>prometon</t>
  </si>
  <si>
    <t>trinexapac-ethyl</t>
  </si>
  <si>
    <t>Synonym</t>
  </si>
  <si>
    <t>clothianidin</t>
  </si>
  <si>
    <t>not avail</t>
  </si>
  <si>
    <t>thiamethoxam</t>
  </si>
  <si>
    <t>tebuconazole</t>
  </si>
  <si>
    <t>triadimefon</t>
  </si>
  <si>
    <t>Final Concentration (ppb)</t>
  </si>
  <si>
    <t>MAC * (ppb) :</t>
  </si>
  <si>
    <r>
      <t xml:space="preserve">Enter </t>
    </r>
    <r>
      <rPr>
        <b/>
        <sz val="10"/>
        <rFont val="Cambria"/>
        <family val="1"/>
      </rPr>
      <t>COMPLETE</t>
    </r>
    <r>
      <rPr>
        <sz val="10"/>
        <rFont val="Cambria"/>
        <family val="1"/>
      </rPr>
      <t xml:space="preserve"> product name:</t>
    </r>
  </si>
  <si>
    <t>HAL * (ppb) :</t>
  </si>
  <si>
    <t>* MAC and HAL may be subject to change. [ppb = parts per billion]</t>
  </si>
  <si>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</si>
  <si>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</si>
  <si>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</si>
  <si>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</si>
  <si>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</si>
  <si>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</si>
  <si>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</si>
  <si>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Golf Course Permit Number:</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</si>
  <si>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</si>
  <si>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</si>
  <si>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</si>
  <si>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</si>
  <si>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</si>
  <si>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</si>
  <si>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</si>
  <si>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</si>
  <si>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</si>
  <si>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</si>
  <si>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</si>
  <si>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</si>
  <si>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</si>
  <si>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</si>
  <si>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</si>
  <si>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</si>
  <si>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</si>
  <si>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</si>
  <si>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</si>
  <si>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</si>
  <si>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</si>
  <si>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</si>
  <si>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</si>
  <si>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</si>
  <si>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</si>
  <si>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</si>
  <si>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</si>
  <si>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</si>
  <si>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</si>
  <si>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</si>
  <si>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</si>
  <si>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</si>
  <si>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</si>
  <si>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</si>
  <si>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</si>
  <si>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MCPA (ester)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</si>
  <si>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</si>
  <si>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</si>
  <si>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</si>
  <si>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</si>
  <si>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</si>
  <si>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</si>
  <si>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</si>
  <si>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</si>
  <si>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</si>
  <si>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</si>
  <si>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</si>
  <si>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</si>
  <si>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Once the information is entered and all of the calculation results are "OK", save the worksheet by doing a "save as" and renaming it as noted in #1 above.  At this point it can be attached to an email to the Golf Course Permit Coordinator to request the ammendment of your permit.</t>
  </si>
  <si>
    <t>difenoconazole</t>
  </si>
  <si>
    <t>fluazinam (PS)</t>
  </si>
  <si>
    <t>Indicate all locations of application(tees, greens, fairways, roughs, etc.):</t>
  </si>
  <si>
    <t>fluroxypyr</t>
  </si>
  <si>
    <t>fluxapyroxad</t>
  </si>
  <si>
    <t>Notice there are six identical blank worksheets for you to enter products into, if you scroll down.  This allows you to submit 6 different products in either the liquid or dry worksheets for ammending your golf course permit. It may be easier to view these separate worksheets by using the "Page Layout" view (Select the "View" Tab, "Page Layout" button).</t>
  </si>
  <si>
    <r>
      <t xml:space="preserve">The green box (required) is where you must select the product's active ingredient(a.i.)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and some products will not have either. Do not type in the AI if it is not on the list, but instead, contact the Golf Permit Coordinator for help.)</t>
    </r>
  </si>
  <si>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</si>
  <si>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</si>
  <si>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</si>
  <si>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</si>
  <si>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</si>
  <si>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</si>
  <si>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</si>
  <si>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</si>
  <si>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</si>
  <si>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</si>
  <si>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</si>
  <si>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</si>
  <si>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</si>
  <si>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</si>
  <si>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</si>
  <si>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</si>
  <si>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</si>
  <si>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</si>
  <si>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http://agriculture.vermont.gov/pesticide_regulation/pesticide_permitting/golf_course_permits</t>
  </si>
  <si>
    <t>Feel free to contact me with questions.  Matt Wood, 802-828-3482</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</si>
  <si>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</si>
  <si>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</si>
  <si>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</si>
  <si>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</si>
  <si>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</si>
  <si>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</si>
  <si>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</si>
  <si>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</si>
  <si>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</si>
  <si>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</si>
  <si>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</si>
  <si>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</si>
  <si>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</si>
  <si>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mefenoxam</t>
  </si>
  <si>
    <t>mesotrione</t>
  </si>
  <si>
    <t>methyl anthranilate</t>
  </si>
  <si>
    <t>trichoderma virens (PS)</t>
  </si>
  <si>
    <t>amicarbazone</t>
  </si>
  <si>
    <t>chlorpyrifos (PS)</t>
  </si>
  <si>
    <t>penoxsulam</t>
  </si>
  <si>
    <t>gibberellic acid (PS)</t>
  </si>
  <si>
    <t>cypermethrin (PS)</t>
  </si>
  <si>
    <t>peroxyacetic acid (PS)</t>
  </si>
  <si>
    <t>fluazifop-P-butyl (PS)</t>
  </si>
  <si>
    <t>pydiflumetofen</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</si>
  <si>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that.</t>
    </r>
  </si>
  <si>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the Golf Course Permit Program Manager. </t>
    </r>
  </si>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</sst>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9"/>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sz val="8"/>
      <color rgb="FF000000"/>
      <name val="Tahoma"/>
      <family val="2"/>
    </font>
    <font>
      <u/>
      <sz val="10"/>
      <color rgb="FFFF0000"/>
      <name val="Arial"/>
      <family val="2"/>
    </font>
    <font>
      <b/>
      <i/>
      <u/>
      <sz val="10"/>
      <color rgb="FFFF0000"/>
      <name val="Arial"/>
      <family val="2"/>
    </font>
    <font>
      <sz val="16"/>
      <color theme="6" tint="-0.249977111117893"/>
      <name val="Arial Black"/>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9"/>
        <bgColor indexed="64"/>
      </patternFill>
    </fill>
    <fill>
      <patternFill patternType="solid">
        <fgColor theme="9" tint="-0.2499465926084170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1" fillId="0" borderId="0" applyNumberFormat="0" applyFill="0" applyBorder="0" applyAlignment="0" applyProtection="0"/>
  </cellStyleXfs>
  <cellXfs count="116">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12" fillId="0" borderId="0" xfId="0" applyFont="1" applyBorder="1" applyAlignment="1">
      <alignment horizontal="center"/>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Fill="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Fill="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3" fillId="0" borderId="3"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right" vertical="center" wrapText="1"/>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Fill="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Fill="1" applyBorder="1" applyAlignment="1" applyProtection="1">
      <alignment horizontal="center"/>
      <protection hidden="1"/>
    </xf>
    <xf numFmtId="0" fontId="12" fillId="0" borderId="9" xfId="0" applyFont="1" applyFill="1" applyBorder="1" applyAlignment="1" applyProtection="1">
      <alignment horizontal="center"/>
      <protection hidden="1"/>
    </xf>
    <xf numFmtId="0" fontId="14" fillId="0" borderId="8" xfId="0" applyFont="1" applyFill="1" applyBorder="1" applyAlignment="1" applyProtection="1">
      <alignment horizontal="center"/>
      <protection hidden="1"/>
    </xf>
    <xf numFmtId="0" fontId="13" fillId="0" borderId="10" xfId="0" applyFont="1" applyBorder="1" applyAlignment="1">
      <alignment horizontal="right" vertical="center"/>
    </xf>
    <xf numFmtId="0" fontId="12" fillId="0" borderId="0" xfId="0" applyFont="1" applyBorder="1" applyAlignment="1">
      <alignment horizontal="center"/>
    </xf>
    <xf numFmtId="0" fontId="12" fillId="0" borderId="0" xfId="0" applyFont="1" applyBorder="1" applyAlignment="1">
      <alignment horizontal="center"/>
    </xf>
    <xf numFmtId="0" fontId="3" fillId="0" borderId="2" xfId="0" applyFont="1" applyBorder="1" applyAlignment="1">
      <alignment horizontal="right"/>
    </xf>
    <xf numFmtId="0" fontId="3" fillId="0" borderId="11" xfId="0" applyFont="1" applyBorder="1"/>
    <xf numFmtId="0" fontId="12" fillId="0" borderId="0" xfId="0" applyFont="1" applyBorder="1" applyAlignment="1">
      <alignment horizontal="center"/>
    </xf>
    <xf numFmtId="10" fontId="12" fillId="2" borderId="1" xfId="0" applyNumberFormat="1" applyFont="1" applyFill="1" applyBorder="1" applyAlignment="1" applyProtection="1">
      <alignment horizontal="center"/>
      <protection locked="0"/>
    </xf>
    <xf numFmtId="0" fontId="12" fillId="0" borderId="0" xfId="0" applyFont="1" applyBorder="1" applyAlignment="1">
      <alignment horizontal="center"/>
    </xf>
    <xf numFmtId="0" fontId="12" fillId="4" borderId="1" xfId="0" applyFont="1" applyFill="1" applyBorder="1" applyAlignment="1" applyProtection="1">
      <alignment horizontal="left" vertical="center" wrapText="1"/>
      <protection locked="0"/>
    </xf>
    <xf numFmtId="2"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2" fontId="12" fillId="0" borderId="7" xfId="0" applyNumberFormat="1" applyFont="1" applyFill="1" applyBorder="1" applyAlignment="1" applyProtection="1">
      <alignment horizontal="center"/>
    </xf>
    <xf numFmtId="0" fontId="14" fillId="0" borderId="8" xfId="0" applyFont="1" applyFill="1" applyBorder="1" applyAlignment="1" applyProtection="1">
      <alignment horizontal="center"/>
    </xf>
    <xf numFmtId="0" fontId="12" fillId="0" borderId="9" xfId="0" applyFont="1" applyFill="1" applyBorder="1" applyAlignment="1" applyProtection="1">
      <alignment horizontal="center"/>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3" fillId="6" borderId="13" xfId="0" applyFont="1" applyFill="1" applyBorder="1"/>
    <xf numFmtId="0" fontId="12" fillId="6" borderId="14" xfId="0" applyFont="1" applyFill="1" applyBorder="1" applyAlignment="1">
      <alignment horizontal="left"/>
    </xf>
    <xf numFmtId="0" fontId="12" fillId="6" borderId="12" xfId="0" applyFont="1" applyFill="1" applyBorder="1" applyAlignment="1">
      <alignment horizontal="left"/>
    </xf>
    <xf numFmtId="0" fontId="0" fillId="6" borderId="12" xfId="0" applyFill="1" applyBorder="1"/>
    <xf numFmtId="0" fontId="12" fillId="6" borderId="12" xfId="0" applyFont="1" applyFill="1" applyBorder="1" applyAlignment="1">
      <alignment horizontal="center"/>
    </xf>
    <xf numFmtId="0" fontId="0" fillId="6" borderId="15" xfId="0" applyFill="1" applyBorder="1"/>
    <xf numFmtId="0" fontId="15" fillId="6" borderId="16" xfId="0" applyFont="1" applyFill="1" applyBorder="1" applyAlignment="1">
      <alignment horizontal="center" vertical="center"/>
    </xf>
    <xf numFmtId="0" fontId="15" fillId="7" borderId="13" xfId="0" applyFont="1" applyFill="1" applyBorder="1" applyAlignment="1">
      <alignment horizontal="center" vertical="center"/>
    </xf>
    <xf numFmtId="0" fontId="0" fillId="7" borderId="12" xfId="0" applyFill="1" applyBorder="1" applyAlignment="1">
      <alignment horizontal="center"/>
    </xf>
    <xf numFmtId="0" fontId="3" fillId="7" borderId="13" xfId="0" applyFont="1" applyFill="1" applyBorder="1"/>
    <xf numFmtId="0" fontId="12" fillId="7" borderId="14" xfId="0" applyFont="1" applyFill="1" applyBorder="1" applyAlignment="1">
      <alignment horizontal="left"/>
    </xf>
    <xf numFmtId="0" fontId="12" fillId="7" borderId="12" xfId="0" applyFont="1" applyFill="1" applyBorder="1" applyAlignment="1">
      <alignment horizontal="left"/>
    </xf>
    <xf numFmtId="0" fontId="0" fillId="7" borderId="12" xfId="0" applyFill="1" applyBorder="1"/>
    <xf numFmtId="0" fontId="12" fillId="7" borderId="12" xfId="0" applyFont="1" applyFill="1" applyBorder="1" applyAlignment="1">
      <alignment horizontal="center"/>
    </xf>
    <xf numFmtId="0" fontId="0" fillId="7" borderId="15" xfId="0" applyFill="1" applyBorder="1"/>
    <xf numFmtId="0" fontId="15" fillId="8" borderId="13" xfId="0" applyFont="1" applyFill="1" applyBorder="1" applyAlignment="1">
      <alignment horizontal="center" vertical="center"/>
    </xf>
    <xf numFmtId="0" fontId="0" fillId="8" borderId="12" xfId="0" applyFill="1" applyBorder="1" applyAlignment="1">
      <alignment horizontal="center"/>
    </xf>
    <xf numFmtId="0" fontId="3" fillId="8" borderId="13" xfId="0" applyFont="1" applyFill="1" applyBorder="1"/>
    <xf numFmtId="0" fontId="12" fillId="8" borderId="14" xfId="0" applyFont="1" applyFill="1" applyBorder="1" applyAlignment="1">
      <alignment horizontal="left"/>
    </xf>
    <xf numFmtId="0" fontId="12" fillId="8" borderId="12" xfId="0" applyFont="1" applyFill="1" applyBorder="1" applyAlignment="1">
      <alignment horizontal="left"/>
    </xf>
    <xf numFmtId="0" fontId="0" fillId="8" borderId="12" xfId="0" applyFill="1" applyBorder="1"/>
    <xf numFmtId="0" fontId="12" fillId="8" borderId="12" xfId="0" applyFont="1" applyFill="1" applyBorder="1" applyAlignment="1">
      <alignment horizontal="center"/>
    </xf>
    <xf numFmtId="0" fontId="0" fillId="8" borderId="15" xfId="0" applyFill="1" applyBorder="1"/>
    <xf numFmtId="0" fontId="11" fillId="0" borderId="0" xfId="1" applyAlignment="1">
      <alignment horizontal="left" vertical="top" wrapText="1"/>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2" fontId="12" fillId="0" borderId="8" xfId="0" applyNumberFormat="1" applyFont="1" applyFill="1" applyBorder="1" applyAlignment="1" applyProtection="1">
      <alignment horizontal="center"/>
    </xf>
    <xf numFmtId="2" fontId="12" fillId="3" borderId="4" xfId="0" applyNumberFormat="1" applyFont="1" applyFill="1" applyBorder="1" applyAlignment="1" applyProtection="1">
      <alignment horizontal="center"/>
    </xf>
    <xf numFmtId="2" fontId="12" fillId="3" borderId="1" xfId="0" applyNumberFormat="1" applyFont="1" applyFill="1" applyBorder="1" applyAlignment="1" applyProtection="1">
      <alignment horizontal="center"/>
    </xf>
    <xf numFmtId="0" fontId="12" fillId="0" borderId="6" xfId="0" applyFont="1" applyBorder="1" applyAlignment="1" applyProtection="1">
      <alignment horizontal="center"/>
    </xf>
    <xf numFmtId="0" fontId="3" fillId="0" borderId="0" xfId="0" applyFont="1" applyFill="1" applyAlignment="1">
      <alignment horizontal="left" vertical="center"/>
    </xf>
    <xf numFmtId="0" fontId="3" fillId="0" borderId="0" xfId="0" applyFont="1" applyAlignment="1">
      <alignment horizontal="left"/>
    </xf>
    <xf numFmtId="0" fontId="0" fillId="0" borderId="0" xfId="0" applyFill="1"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21" fillId="0" borderId="0" xfId="0" applyFont="1"/>
    <xf numFmtId="0" fontId="23" fillId="0" borderId="0" xfId="0" applyFont="1"/>
    <xf numFmtId="0" fontId="16" fillId="9" borderId="17" xfId="0" applyFont="1" applyFill="1" applyBorder="1" applyAlignment="1">
      <alignment horizontal="center" vertical="center" textRotation="90"/>
    </xf>
    <xf numFmtId="0" fontId="17" fillId="9" borderId="18" xfId="0" applyFont="1" applyFill="1" applyBorder="1" applyAlignment="1">
      <alignment horizontal="center" vertical="center" textRotation="90"/>
    </xf>
    <xf numFmtId="0" fontId="17" fillId="9" borderId="19" xfId="0" applyFont="1" applyFill="1" applyBorder="1" applyAlignment="1">
      <alignment horizontal="center" vertical="center" textRotation="90"/>
    </xf>
    <xf numFmtId="0" fontId="18" fillId="0" borderId="20" xfId="0" applyFont="1" applyBorder="1" applyAlignment="1">
      <alignment horizontal="center"/>
    </xf>
    <xf numFmtId="0" fontId="18" fillId="0" borderId="21" xfId="0" applyFont="1" applyBorder="1" applyAlignment="1">
      <alignment horizontal="center"/>
    </xf>
    <xf numFmtId="0" fontId="3" fillId="9" borderId="18" xfId="0" applyFont="1" applyFill="1" applyBorder="1" applyAlignment="1">
      <alignment horizontal="center" vertical="center" textRotation="90"/>
    </xf>
    <xf numFmtId="0" fontId="3" fillId="9" borderId="19" xfId="0" applyFont="1" applyFill="1" applyBorder="1" applyAlignment="1">
      <alignment horizontal="center" vertical="center" textRotation="90"/>
    </xf>
    <xf numFmtId="0" fontId="3" fillId="0" borderId="3"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3" xfId="0" applyFont="1" applyFill="1" applyBorder="1" applyAlignment="1" applyProtection="1">
      <alignment vertical="top" wrapText="1"/>
      <protection locked="0"/>
    </xf>
    <xf numFmtId="0" fontId="3" fillId="0" borderId="20" xfId="0" applyFont="1" applyFill="1" applyBorder="1" applyAlignment="1" applyProtection="1">
      <alignment vertical="top" wrapText="1"/>
      <protection locked="0"/>
    </xf>
    <xf numFmtId="0" fontId="3" fillId="0" borderId="21" xfId="0" applyFont="1" applyFill="1" applyBorder="1" applyAlignment="1" applyProtection="1">
      <alignment vertical="top" wrapText="1"/>
      <protection locked="0"/>
    </xf>
    <xf numFmtId="0" fontId="3" fillId="0" borderId="22"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24" xfId="0" applyFont="1" applyFill="1" applyBorder="1" applyAlignment="1" applyProtection="1">
      <alignment vertical="top" wrapText="1"/>
      <protection locked="0"/>
    </xf>
    <xf numFmtId="0" fontId="19" fillId="0" borderId="0"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146050</xdr:colOff>
          <xdr:row>5</xdr:row>
          <xdr:rowOff>114300</xdr:rowOff>
        </xdr:from>
        <xdr:to>
          <xdr:col>3</xdr:col>
          <xdr:colOff>450850</xdr:colOff>
          <xdr:row>7</xdr:row>
          <xdr:rowOff>12700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6</xdr:row>
          <xdr:rowOff>127000</xdr:rowOff>
        </xdr:from>
        <xdr:to>
          <xdr:col>3</xdr:col>
          <xdr:colOff>781050</xdr:colOff>
          <xdr:row>8</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7</xdr:row>
          <xdr:rowOff>133350</xdr:rowOff>
        </xdr:from>
        <xdr:to>
          <xdr:col>3</xdr:col>
          <xdr:colOff>450850</xdr:colOff>
          <xdr:row>9</xdr:row>
          <xdr:rowOff>31750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9</xdr:row>
          <xdr:rowOff>95250</xdr:rowOff>
        </xdr:from>
        <xdr:to>
          <xdr:col>3</xdr:col>
          <xdr:colOff>793750</xdr:colOff>
          <xdr:row>10</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10</xdr:row>
          <xdr:rowOff>133350</xdr:rowOff>
        </xdr:from>
        <xdr:to>
          <xdr:col>3</xdr:col>
          <xdr:colOff>793750</xdr:colOff>
          <xdr:row>12</xdr:row>
          <xdr:rowOff>31750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133350</xdr:rowOff>
        </xdr:from>
        <xdr:to>
          <xdr:col>3</xdr:col>
          <xdr:colOff>450850</xdr:colOff>
          <xdr:row>13</xdr:row>
          <xdr:rowOff>31750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12</xdr:row>
          <xdr:rowOff>133350</xdr:rowOff>
        </xdr:from>
        <xdr:to>
          <xdr:col>3</xdr:col>
          <xdr:colOff>781050</xdr:colOff>
          <xdr:row>14</xdr:row>
          <xdr:rowOff>31750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13</xdr:row>
          <xdr:rowOff>133350</xdr:rowOff>
        </xdr:from>
        <xdr:to>
          <xdr:col>3</xdr:col>
          <xdr:colOff>450850</xdr:colOff>
          <xdr:row>15</xdr:row>
          <xdr:rowOff>31750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14</xdr:row>
          <xdr:rowOff>133350</xdr:rowOff>
        </xdr:from>
        <xdr:to>
          <xdr:col>3</xdr:col>
          <xdr:colOff>781050</xdr:colOff>
          <xdr:row>16</xdr:row>
          <xdr:rowOff>31750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xdr:row>
          <xdr:rowOff>133350</xdr:rowOff>
        </xdr:from>
        <xdr:to>
          <xdr:col>3</xdr:col>
          <xdr:colOff>450850</xdr:colOff>
          <xdr:row>17</xdr:row>
          <xdr:rowOff>31750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xdr:row>
          <xdr:rowOff>476250</xdr:rowOff>
        </xdr:from>
        <xdr:to>
          <xdr:col>3</xdr:col>
          <xdr:colOff>450850</xdr:colOff>
          <xdr:row>11</xdr:row>
          <xdr:rowOff>57150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127000</xdr:rowOff>
        </xdr:from>
        <xdr:to>
          <xdr:col>3</xdr:col>
          <xdr:colOff>419100</xdr:colOff>
          <xdr:row>28</xdr:row>
          <xdr:rowOff>171450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133350</xdr:rowOff>
        </xdr:from>
        <xdr:to>
          <xdr:col>3</xdr:col>
          <xdr:colOff>419100</xdr:colOff>
          <xdr:row>34</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1003300</xdr:colOff>
          <xdr:row>35</xdr:row>
          <xdr:rowOff>31750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107950</xdr:rowOff>
        </xdr:from>
        <xdr:to>
          <xdr:col>3</xdr:col>
          <xdr:colOff>457200</xdr:colOff>
          <xdr:row>19</xdr:row>
          <xdr:rowOff>152400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42</xdr:row>
          <xdr:rowOff>114300</xdr:rowOff>
        </xdr:from>
        <xdr:to>
          <xdr:col>3</xdr:col>
          <xdr:colOff>450850</xdr:colOff>
          <xdr:row>44</xdr:row>
          <xdr:rowOff>12700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44</xdr:row>
          <xdr:rowOff>133350</xdr:rowOff>
        </xdr:from>
        <xdr:to>
          <xdr:col>3</xdr:col>
          <xdr:colOff>450850</xdr:colOff>
          <xdr:row>46</xdr:row>
          <xdr:rowOff>31750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133350</xdr:rowOff>
        </xdr:from>
        <xdr:to>
          <xdr:col>3</xdr:col>
          <xdr:colOff>450850</xdr:colOff>
          <xdr:row>50</xdr:row>
          <xdr:rowOff>31750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133350</xdr:rowOff>
        </xdr:from>
        <xdr:to>
          <xdr:col>3</xdr:col>
          <xdr:colOff>450850</xdr:colOff>
          <xdr:row>54</xdr:row>
          <xdr:rowOff>31750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46</xdr:row>
          <xdr:rowOff>450850</xdr:rowOff>
        </xdr:from>
        <xdr:to>
          <xdr:col>3</xdr:col>
          <xdr:colOff>450850</xdr:colOff>
          <xdr:row>48</xdr:row>
          <xdr:rowOff>57150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127000</xdr:rowOff>
        </xdr:from>
        <xdr:to>
          <xdr:col>3</xdr:col>
          <xdr:colOff>419100</xdr:colOff>
          <xdr:row>65</xdr:row>
          <xdr:rowOff>171450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3</xdr:col>
          <xdr:colOff>419100</xdr:colOff>
          <xdr:row>71</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71</xdr:row>
          <xdr:rowOff>0</xdr:rowOff>
        </xdr:from>
        <xdr:to>
          <xdr:col>3</xdr:col>
          <xdr:colOff>1003300</xdr:colOff>
          <xdr:row>72</xdr:row>
          <xdr:rowOff>31750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107950</xdr:rowOff>
        </xdr:from>
        <xdr:to>
          <xdr:col>3</xdr:col>
          <xdr:colOff>457200</xdr:colOff>
          <xdr:row>56</xdr:row>
          <xdr:rowOff>152400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127000</xdr:rowOff>
        </xdr:from>
        <xdr:to>
          <xdr:col>3</xdr:col>
          <xdr:colOff>419100</xdr:colOff>
          <xdr:row>102</xdr:row>
          <xdr:rowOff>171450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106</xdr:row>
          <xdr:rowOff>133350</xdr:rowOff>
        </xdr:from>
        <xdr:to>
          <xdr:col>3</xdr:col>
          <xdr:colOff>419100</xdr:colOff>
          <xdr:row>108</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1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108</xdr:row>
          <xdr:rowOff>0</xdr:rowOff>
        </xdr:from>
        <xdr:to>
          <xdr:col>3</xdr:col>
          <xdr:colOff>1003300</xdr:colOff>
          <xdr:row>109</xdr:row>
          <xdr:rowOff>31750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1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92</xdr:row>
          <xdr:rowOff>107950</xdr:rowOff>
        </xdr:from>
        <xdr:to>
          <xdr:col>3</xdr:col>
          <xdr:colOff>457200</xdr:colOff>
          <xdr:row>93</xdr:row>
          <xdr:rowOff>152400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1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138</xdr:row>
          <xdr:rowOff>127000</xdr:rowOff>
        </xdr:from>
        <xdr:to>
          <xdr:col>3</xdr:col>
          <xdr:colOff>419100</xdr:colOff>
          <xdr:row>139</xdr:row>
          <xdr:rowOff>171450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143</xdr:row>
          <xdr:rowOff>133350</xdr:rowOff>
        </xdr:from>
        <xdr:to>
          <xdr:col>3</xdr:col>
          <xdr:colOff>419100</xdr:colOff>
          <xdr:row>145</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145</xdr:row>
          <xdr:rowOff>0</xdr:rowOff>
        </xdr:from>
        <xdr:to>
          <xdr:col>3</xdr:col>
          <xdr:colOff>1003300</xdr:colOff>
          <xdr:row>146</xdr:row>
          <xdr:rowOff>31750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1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107950</xdr:rowOff>
        </xdr:from>
        <xdr:to>
          <xdr:col>3</xdr:col>
          <xdr:colOff>457200</xdr:colOff>
          <xdr:row>130</xdr:row>
          <xdr:rowOff>152400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1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175</xdr:row>
          <xdr:rowOff>127000</xdr:rowOff>
        </xdr:from>
        <xdr:to>
          <xdr:col>3</xdr:col>
          <xdr:colOff>419100</xdr:colOff>
          <xdr:row>176</xdr:row>
          <xdr:rowOff>171450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180</xdr:row>
          <xdr:rowOff>133350</xdr:rowOff>
        </xdr:from>
        <xdr:to>
          <xdr:col>3</xdr:col>
          <xdr:colOff>419100</xdr:colOff>
          <xdr:row>182</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182</xdr:row>
          <xdr:rowOff>0</xdr:rowOff>
        </xdr:from>
        <xdr:to>
          <xdr:col>3</xdr:col>
          <xdr:colOff>1003300</xdr:colOff>
          <xdr:row>183</xdr:row>
          <xdr:rowOff>31750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1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166</xdr:row>
          <xdr:rowOff>107950</xdr:rowOff>
        </xdr:from>
        <xdr:to>
          <xdr:col>3</xdr:col>
          <xdr:colOff>457200</xdr:colOff>
          <xdr:row>167</xdr:row>
          <xdr:rowOff>152400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212</xdr:row>
          <xdr:rowOff>127000</xdr:rowOff>
        </xdr:from>
        <xdr:to>
          <xdr:col>3</xdr:col>
          <xdr:colOff>419100</xdr:colOff>
          <xdr:row>213</xdr:row>
          <xdr:rowOff>171450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217</xdr:row>
          <xdr:rowOff>133350</xdr:rowOff>
        </xdr:from>
        <xdr:to>
          <xdr:col>3</xdr:col>
          <xdr:colOff>419100</xdr:colOff>
          <xdr:row>219</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1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219</xdr:row>
          <xdr:rowOff>0</xdr:rowOff>
        </xdr:from>
        <xdr:to>
          <xdr:col>3</xdr:col>
          <xdr:colOff>1003300</xdr:colOff>
          <xdr:row>220</xdr:row>
          <xdr:rowOff>31750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1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203</xdr:row>
          <xdr:rowOff>107950</xdr:rowOff>
        </xdr:from>
        <xdr:to>
          <xdr:col>3</xdr:col>
          <xdr:colOff>457200</xdr:colOff>
          <xdr:row>204</xdr:row>
          <xdr:rowOff>152400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42</xdr:row>
          <xdr:rowOff>114300</xdr:rowOff>
        </xdr:from>
        <xdr:to>
          <xdr:col>3</xdr:col>
          <xdr:colOff>450850</xdr:colOff>
          <xdr:row>44</xdr:row>
          <xdr:rowOff>12700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43</xdr:row>
          <xdr:rowOff>127000</xdr:rowOff>
        </xdr:from>
        <xdr:to>
          <xdr:col>3</xdr:col>
          <xdr:colOff>781050</xdr:colOff>
          <xdr:row>45</xdr:row>
          <xdr:rowOff>19050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44</xdr:row>
          <xdr:rowOff>133350</xdr:rowOff>
        </xdr:from>
        <xdr:to>
          <xdr:col>3</xdr:col>
          <xdr:colOff>450850</xdr:colOff>
          <xdr:row>46</xdr:row>
          <xdr:rowOff>31750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46</xdr:row>
          <xdr:rowOff>95250</xdr:rowOff>
        </xdr:from>
        <xdr:to>
          <xdr:col>3</xdr:col>
          <xdr:colOff>793750</xdr:colOff>
          <xdr:row>46</xdr:row>
          <xdr:rowOff>317500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47</xdr:row>
          <xdr:rowOff>133350</xdr:rowOff>
        </xdr:from>
        <xdr:to>
          <xdr:col>3</xdr:col>
          <xdr:colOff>793750</xdr:colOff>
          <xdr:row>49</xdr:row>
          <xdr:rowOff>31750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133350</xdr:rowOff>
        </xdr:from>
        <xdr:to>
          <xdr:col>3</xdr:col>
          <xdr:colOff>450850</xdr:colOff>
          <xdr:row>50</xdr:row>
          <xdr:rowOff>31750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49</xdr:row>
          <xdr:rowOff>133350</xdr:rowOff>
        </xdr:from>
        <xdr:to>
          <xdr:col>3</xdr:col>
          <xdr:colOff>781050</xdr:colOff>
          <xdr:row>51</xdr:row>
          <xdr:rowOff>31750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51</xdr:row>
          <xdr:rowOff>133350</xdr:rowOff>
        </xdr:from>
        <xdr:to>
          <xdr:col>3</xdr:col>
          <xdr:colOff>781050</xdr:colOff>
          <xdr:row>53</xdr:row>
          <xdr:rowOff>31750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133350</xdr:rowOff>
        </xdr:from>
        <xdr:to>
          <xdr:col>3</xdr:col>
          <xdr:colOff>450850</xdr:colOff>
          <xdr:row>54</xdr:row>
          <xdr:rowOff>31750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79</xdr:row>
          <xdr:rowOff>114300</xdr:rowOff>
        </xdr:from>
        <xdr:to>
          <xdr:col>3</xdr:col>
          <xdr:colOff>450850</xdr:colOff>
          <xdr:row>81</xdr:row>
          <xdr:rowOff>12700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81</xdr:row>
          <xdr:rowOff>133350</xdr:rowOff>
        </xdr:from>
        <xdr:to>
          <xdr:col>3</xdr:col>
          <xdr:colOff>450850</xdr:colOff>
          <xdr:row>83</xdr:row>
          <xdr:rowOff>31750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85</xdr:row>
          <xdr:rowOff>133350</xdr:rowOff>
        </xdr:from>
        <xdr:to>
          <xdr:col>3</xdr:col>
          <xdr:colOff>450850</xdr:colOff>
          <xdr:row>87</xdr:row>
          <xdr:rowOff>31750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87</xdr:row>
          <xdr:rowOff>133350</xdr:rowOff>
        </xdr:from>
        <xdr:to>
          <xdr:col>3</xdr:col>
          <xdr:colOff>450850</xdr:colOff>
          <xdr:row>89</xdr:row>
          <xdr:rowOff>31750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89</xdr:row>
          <xdr:rowOff>133350</xdr:rowOff>
        </xdr:from>
        <xdr:to>
          <xdr:col>3</xdr:col>
          <xdr:colOff>450850</xdr:colOff>
          <xdr:row>91</xdr:row>
          <xdr:rowOff>31750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83</xdr:row>
          <xdr:rowOff>450850</xdr:rowOff>
        </xdr:from>
        <xdr:to>
          <xdr:col>3</xdr:col>
          <xdr:colOff>450850</xdr:colOff>
          <xdr:row>85</xdr:row>
          <xdr:rowOff>57150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79</xdr:row>
          <xdr:rowOff>114300</xdr:rowOff>
        </xdr:from>
        <xdr:to>
          <xdr:col>3</xdr:col>
          <xdr:colOff>450850</xdr:colOff>
          <xdr:row>81</xdr:row>
          <xdr:rowOff>12700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80</xdr:row>
          <xdr:rowOff>127000</xdr:rowOff>
        </xdr:from>
        <xdr:to>
          <xdr:col>3</xdr:col>
          <xdr:colOff>781050</xdr:colOff>
          <xdr:row>82</xdr:row>
          <xdr:rowOff>19050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81</xdr:row>
          <xdr:rowOff>133350</xdr:rowOff>
        </xdr:from>
        <xdr:to>
          <xdr:col>3</xdr:col>
          <xdr:colOff>450850</xdr:colOff>
          <xdr:row>83</xdr:row>
          <xdr:rowOff>31750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83</xdr:row>
          <xdr:rowOff>95250</xdr:rowOff>
        </xdr:from>
        <xdr:to>
          <xdr:col>3</xdr:col>
          <xdr:colOff>793750</xdr:colOff>
          <xdr:row>83</xdr:row>
          <xdr:rowOff>317500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84</xdr:row>
          <xdr:rowOff>133350</xdr:rowOff>
        </xdr:from>
        <xdr:to>
          <xdr:col>3</xdr:col>
          <xdr:colOff>793750</xdr:colOff>
          <xdr:row>86</xdr:row>
          <xdr:rowOff>31750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85</xdr:row>
          <xdr:rowOff>133350</xdr:rowOff>
        </xdr:from>
        <xdr:to>
          <xdr:col>3</xdr:col>
          <xdr:colOff>450850</xdr:colOff>
          <xdr:row>87</xdr:row>
          <xdr:rowOff>31750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86</xdr:row>
          <xdr:rowOff>133350</xdr:rowOff>
        </xdr:from>
        <xdr:to>
          <xdr:col>3</xdr:col>
          <xdr:colOff>781050</xdr:colOff>
          <xdr:row>88</xdr:row>
          <xdr:rowOff>31750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87</xdr:row>
          <xdr:rowOff>133350</xdr:rowOff>
        </xdr:from>
        <xdr:to>
          <xdr:col>3</xdr:col>
          <xdr:colOff>450850</xdr:colOff>
          <xdr:row>89</xdr:row>
          <xdr:rowOff>31750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88</xdr:row>
          <xdr:rowOff>133350</xdr:rowOff>
        </xdr:from>
        <xdr:to>
          <xdr:col>3</xdr:col>
          <xdr:colOff>781050</xdr:colOff>
          <xdr:row>90</xdr:row>
          <xdr:rowOff>31750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89</xdr:row>
          <xdr:rowOff>133350</xdr:rowOff>
        </xdr:from>
        <xdr:to>
          <xdr:col>3</xdr:col>
          <xdr:colOff>450850</xdr:colOff>
          <xdr:row>91</xdr:row>
          <xdr:rowOff>31750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116</xdr:row>
          <xdr:rowOff>114300</xdr:rowOff>
        </xdr:from>
        <xdr:to>
          <xdr:col>3</xdr:col>
          <xdr:colOff>450850</xdr:colOff>
          <xdr:row>118</xdr:row>
          <xdr:rowOff>12700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118</xdr:row>
          <xdr:rowOff>133350</xdr:rowOff>
        </xdr:from>
        <xdr:to>
          <xdr:col>3</xdr:col>
          <xdr:colOff>450850</xdr:colOff>
          <xdr:row>120</xdr:row>
          <xdr:rowOff>31750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122</xdr:row>
          <xdr:rowOff>133350</xdr:rowOff>
        </xdr:from>
        <xdr:to>
          <xdr:col>3</xdr:col>
          <xdr:colOff>450850</xdr:colOff>
          <xdr:row>124</xdr:row>
          <xdr:rowOff>31750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124</xdr:row>
          <xdr:rowOff>133350</xdr:rowOff>
        </xdr:from>
        <xdr:to>
          <xdr:col>3</xdr:col>
          <xdr:colOff>450850</xdr:colOff>
          <xdr:row>126</xdr:row>
          <xdr:rowOff>31750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126</xdr:row>
          <xdr:rowOff>133350</xdr:rowOff>
        </xdr:from>
        <xdr:to>
          <xdr:col>3</xdr:col>
          <xdr:colOff>450850</xdr:colOff>
          <xdr:row>128</xdr:row>
          <xdr:rowOff>31750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120</xdr:row>
          <xdr:rowOff>450850</xdr:rowOff>
        </xdr:from>
        <xdr:to>
          <xdr:col>3</xdr:col>
          <xdr:colOff>450850</xdr:colOff>
          <xdr:row>122</xdr:row>
          <xdr:rowOff>57150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1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116</xdr:row>
          <xdr:rowOff>114300</xdr:rowOff>
        </xdr:from>
        <xdr:to>
          <xdr:col>3</xdr:col>
          <xdr:colOff>450850</xdr:colOff>
          <xdr:row>118</xdr:row>
          <xdr:rowOff>12700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117</xdr:row>
          <xdr:rowOff>127000</xdr:rowOff>
        </xdr:from>
        <xdr:to>
          <xdr:col>3</xdr:col>
          <xdr:colOff>781050</xdr:colOff>
          <xdr:row>119</xdr:row>
          <xdr:rowOff>19050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118</xdr:row>
          <xdr:rowOff>133350</xdr:rowOff>
        </xdr:from>
        <xdr:to>
          <xdr:col>3</xdr:col>
          <xdr:colOff>450850</xdr:colOff>
          <xdr:row>120</xdr:row>
          <xdr:rowOff>31750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120</xdr:row>
          <xdr:rowOff>95250</xdr:rowOff>
        </xdr:from>
        <xdr:to>
          <xdr:col>3</xdr:col>
          <xdr:colOff>793750</xdr:colOff>
          <xdr:row>120</xdr:row>
          <xdr:rowOff>317500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121</xdr:row>
          <xdr:rowOff>133350</xdr:rowOff>
        </xdr:from>
        <xdr:to>
          <xdr:col>3</xdr:col>
          <xdr:colOff>793750</xdr:colOff>
          <xdr:row>123</xdr:row>
          <xdr:rowOff>31750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122</xdr:row>
          <xdr:rowOff>133350</xdr:rowOff>
        </xdr:from>
        <xdr:to>
          <xdr:col>3</xdr:col>
          <xdr:colOff>450850</xdr:colOff>
          <xdr:row>124</xdr:row>
          <xdr:rowOff>31750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123</xdr:row>
          <xdr:rowOff>133350</xdr:rowOff>
        </xdr:from>
        <xdr:to>
          <xdr:col>3</xdr:col>
          <xdr:colOff>781050</xdr:colOff>
          <xdr:row>125</xdr:row>
          <xdr:rowOff>31750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124</xdr:row>
          <xdr:rowOff>133350</xdr:rowOff>
        </xdr:from>
        <xdr:to>
          <xdr:col>3</xdr:col>
          <xdr:colOff>450850</xdr:colOff>
          <xdr:row>126</xdr:row>
          <xdr:rowOff>31750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125</xdr:row>
          <xdr:rowOff>133350</xdr:rowOff>
        </xdr:from>
        <xdr:to>
          <xdr:col>3</xdr:col>
          <xdr:colOff>781050</xdr:colOff>
          <xdr:row>127</xdr:row>
          <xdr:rowOff>31750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126</xdr:row>
          <xdr:rowOff>133350</xdr:rowOff>
        </xdr:from>
        <xdr:to>
          <xdr:col>3</xdr:col>
          <xdr:colOff>450850</xdr:colOff>
          <xdr:row>128</xdr:row>
          <xdr:rowOff>31750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153</xdr:row>
          <xdr:rowOff>114300</xdr:rowOff>
        </xdr:from>
        <xdr:to>
          <xdr:col>3</xdr:col>
          <xdr:colOff>450850</xdr:colOff>
          <xdr:row>155</xdr:row>
          <xdr:rowOff>12700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155</xdr:row>
          <xdr:rowOff>133350</xdr:rowOff>
        </xdr:from>
        <xdr:to>
          <xdr:col>3</xdr:col>
          <xdr:colOff>450850</xdr:colOff>
          <xdr:row>157</xdr:row>
          <xdr:rowOff>31750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159</xdr:row>
          <xdr:rowOff>133350</xdr:rowOff>
        </xdr:from>
        <xdr:to>
          <xdr:col>3</xdr:col>
          <xdr:colOff>450850</xdr:colOff>
          <xdr:row>161</xdr:row>
          <xdr:rowOff>31750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161</xdr:row>
          <xdr:rowOff>133350</xdr:rowOff>
        </xdr:from>
        <xdr:to>
          <xdr:col>3</xdr:col>
          <xdr:colOff>450850</xdr:colOff>
          <xdr:row>163</xdr:row>
          <xdr:rowOff>31750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163</xdr:row>
          <xdr:rowOff>133350</xdr:rowOff>
        </xdr:from>
        <xdr:to>
          <xdr:col>3</xdr:col>
          <xdr:colOff>450850</xdr:colOff>
          <xdr:row>165</xdr:row>
          <xdr:rowOff>31750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157</xdr:row>
          <xdr:rowOff>450850</xdr:rowOff>
        </xdr:from>
        <xdr:to>
          <xdr:col>3</xdr:col>
          <xdr:colOff>450850</xdr:colOff>
          <xdr:row>159</xdr:row>
          <xdr:rowOff>57150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153</xdr:row>
          <xdr:rowOff>114300</xdr:rowOff>
        </xdr:from>
        <xdr:to>
          <xdr:col>3</xdr:col>
          <xdr:colOff>450850</xdr:colOff>
          <xdr:row>155</xdr:row>
          <xdr:rowOff>12700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154</xdr:row>
          <xdr:rowOff>127000</xdr:rowOff>
        </xdr:from>
        <xdr:to>
          <xdr:col>3</xdr:col>
          <xdr:colOff>781050</xdr:colOff>
          <xdr:row>156</xdr:row>
          <xdr:rowOff>19050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155</xdr:row>
          <xdr:rowOff>133350</xdr:rowOff>
        </xdr:from>
        <xdr:to>
          <xdr:col>3</xdr:col>
          <xdr:colOff>450850</xdr:colOff>
          <xdr:row>157</xdr:row>
          <xdr:rowOff>31750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157</xdr:row>
          <xdr:rowOff>95250</xdr:rowOff>
        </xdr:from>
        <xdr:to>
          <xdr:col>3</xdr:col>
          <xdr:colOff>793750</xdr:colOff>
          <xdr:row>157</xdr:row>
          <xdr:rowOff>317500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158</xdr:row>
          <xdr:rowOff>133350</xdr:rowOff>
        </xdr:from>
        <xdr:to>
          <xdr:col>3</xdr:col>
          <xdr:colOff>793750</xdr:colOff>
          <xdr:row>160</xdr:row>
          <xdr:rowOff>31750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159</xdr:row>
          <xdr:rowOff>133350</xdr:rowOff>
        </xdr:from>
        <xdr:to>
          <xdr:col>3</xdr:col>
          <xdr:colOff>450850</xdr:colOff>
          <xdr:row>161</xdr:row>
          <xdr:rowOff>31750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160</xdr:row>
          <xdr:rowOff>133350</xdr:rowOff>
        </xdr:from>
        <xdr:to>
          <xdr:col>3</xdr:col>
          <xdr:colOff>781050</xdr:colOff>
          <xdr:row>162</xdr:row>
          <xdr:rowOff>31750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161</xdr:row>
          <xdr:rowOff>133350</xdr:rowOff>
        </xdr:from>
        <xdr:to>
          <xdr:col>3</xdr:col>
          <xdr:colOff>450850</xdr:colOff>
          <xdr:row>163</xdr:row>
          <xdr:rowOff>31750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162</xdr:row>
          <xdr:rowOff>133350</xdr:rowOff>
        </xdr:from>
        <xdr:to>
          <xdr:col>3</xdr:col>
          <xdr:colOff>781050</xdr:colOff>
          <xdr:row>164</xdr:row>
          <xdr:rowOff>31750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163</xdr:row>
          <xdr:rowOff>133350</xdr:rowOff>
        </xdr:from>
        <xdr:to>
          <xdr:col>3</xdr:col>
          <xdr:colOff>450850</xdr:colOff>
          <xdr:row>165</xdr:row>
          <xdr:rowOff>31750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190</xdr:row>
          <xdr:rowOff>114300</xdr:rowOff>
        </xdr:from>
        <xdr:to>
          <xdr:col>3</xdr:col>
          <xdr:colOff>450850</xdr:colOff>
          <xdr:row>192</xdr:row>
          <xdr:rowOff>12700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192</xdr:row>
          <xdr:rowOff>133350</xdr:rowOff>
        </xdr:from>
        <xdr:to>
          <xdr:col>3</xdr:col>
          <xdr:colOff>450850</xdr:colOff>
          <xdr:row>194</xdr:row>
          <xdr:rowOff>31750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196</xdr:row>
          <xdr:rowOff>133350</xdr:rowOff>
        </xdr:from>
        <xdr:to>
          <xdr:col>3</xdr:col>
          <xdr:colOff>450850</xdr:colOff>
          <xdr:row>198</xdr:row>
          <xdr:rowOff>31750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198</xdr:row>
          <xdr:rowOff>133350</xdr:rowOff>
        </xdr:from>
        <xdr:to>
          <xdr:col>3</xdr:col>
          <xdr:colOff>450850</xdr:colOff>
          <xdr:row>200</xdr:row>
          <xdr:rowOff>31750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200</xdr:row>
          <xdr:rowOff>133350</xdr:rowOff>
        </xdr:from>
        <xdr:to>
          <xdr:col>3</xdr:col>
          <xdr:colOff>450850</xdr:colOff>
          <xdr:row>202</xdr:row>
          <xdr:rowOff>31750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194</xdr:row>
          <xdr:rowOff>450850</xdr:rowOff>
        </xdr:from>
        <xdr:to>
          <xdr:col>3</xdr:col>
          <xdr:colOff>450850</xdr:colOff>
          <xdr:row>196</xdr:row>
          <xdr:rowOff>57150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190</xdr:row>
          <xdr:rowOff>114300</xdr:rowOff>
        </xdr:from>
        <xdr:to>
          <xdr:col>3</xdr:col>
          <xdr:colOff>450850</xdr:colOff>
          <xdr:row>192</xdr:row>
          <xdr:rowOff>12700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191</xdr:row>
          <xdr:rowOff>127000</xdr:rowOff>
        </xdr:from>
        <xdr:to>
          <xdr:col>3</xdr:col>
          <xdr:colOff>781050</xdr:colOff>
          <xdr:row>193</xdr:row>
          <xdr:rowOff>19050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192</xdr:row>
          <xdr:rowOff>133350</xdr:rowOff>
        </xdr:from>
        <xdr:to>
          <xdr:col>3</xdr:col>
          <xdr:colOff>450850</xdr:colOff>
          <xdr:row>194</xdr:row>
          <xdr:rowOff>31750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194</xdr:row>
          <xdr:rowOff>95250</xdr:rowOff>
        </xdr:from>
        <xdr:to>
          <xdr:col>3</xdr:col>
          <xdr:colOff>793750</xdr:colOff>
          <xdr:row>194</xdr:row>
          <xdr:rowOff>317500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195</xdr:row>
          <xdr:rowOff>133350</xdr:rowOff>
        </xdr:from>
        <xdr:to>
          <xdr:col>3</xdr:col>
          <xdr:colOff>793750</xdr:colOff>
          <xdr:row>197</xdr:row>
          <xdr:rowOff>31750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196</xdr:row>
          <xdr:rowOff>133350</xdr:rowOff>
        </xdr:from>
        <xdr:to>
          <xdr:col>3</xdr:col>
          <xdr:colOff>450850</xdr:colOff>
          <xdr:row>198</xdr:row>
          <xdr:rowOff>31750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197</xdr:row>
          <xdr:rowOff>133350</xdr:rowOff>
        </xdr:from>
        <xdr:to>
          <xdr:col>3</xdr:col>
          <xdr:colOff>781050</xdr:colOff>
          <xdr:row>199</xdr:row>
          <xdr:rowOff>31750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198</xdr:row>
          <xdr:rowOff>133350</xdr:rowOff>
        </xdr:from>
        <xdr:to>
          <xdr:col>3</xdr:col>
          <xdr:colOff>450850</xdr:colOff>
          <xdr:row>200</xdr:row>
          <xdr:rowOff>31750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199</xdr:row>
          <xdr:rowOff>133350</xdr:rowOff>
        </xdr:from>
        <xdr:to>
          <xdr:col>3</xdr:col>
          <xdr:colOff>781050</xdr:colOff>
          <xdr:row>201</xdr:row>
          <xdr:rowOff>31750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1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200</xdr:row>
          <xdr:rowOff>133350</xdr:rowOff>
        </xdr:from>
        <xdr:to>
          <xdr:col>3</xdr:col>
          <xdr:colOff>450850</xdr:colOff>
          <xdr:row>202</xdr:row>
          <xdr:rowOff>31750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1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71</xdr:row>
          <xdr:rowOff>0</xdr:rowOff>
        </xdr:from>
        <xdr:to>
          <xdr:col>3</xdr:col>
          <xdr:colOff>1003300</xdr:colOff>
          <xdr:row>72</xdr:row>
          <xdr:rowOff>31750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1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108</xdr:row>
          <xdr:rowOff>0</xdr:rowOff>
        </xdr:from>
        <xdr:to>
          <xdr:col>3</xdr:col>
          <xdr:colOff>1003300</xdr:colOff>
          <xdr:row>109</xdr:row>
          <xdr:rowOff>31750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1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145</xdr:row>
          <xdr:rowOff>0</xdr:rowOff>
        </xdr:from>
        <xdr:to>
          <xdr:col>3</xdr:col>
          <xdr:colOff>1003300</xdr:colOff>
          <xdr:row>146</xdr:row>
          <xdr:rowOff>31750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1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182</xdr:row>
          <xdr:rowOff>0</xdr:rowOff>
        </xdr:from>
        <xdr:to>
          <xdr:col>3</xdr:col>
          <xdr:colOff>1003300</xdr:colOff>
          <xdr:row>183</xdr:row>
          <xdr:rowOff>31750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1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219</xdr:row>
          <xdr:rowOff>0</xdr:rowOff>
        </xdr:from>
        <xdr:to>
          <xdr:col>3</xdr:col>
          <xdr:colOff>1003300</xdr:colOff>
          <xdr:row>220</xdr:row>
          <xdr:rowOff>31750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1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42</xdr:row>
          <xdr:rowOff>114300</xdr:rowOff>
        </xdr:from>
        <xdr:to>
          <xdr:col>3</xdr:col>
          <xdr:colOff>450850</xdr:colOff>
          <xdr:row>44</xdr:row>
          <xdr:rowOff>12700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1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43</xdr:row>
          <xdr:rowOff>127000</xdr:rowOff>
        </xdr:from>
        <xdr:to>
          <xdr:col>3</xdr:col>
          <xdr:colOff>781050</xdr:colOff>
          <xdr:row>45</xdr:row>
          <xdr:rowOff>19050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1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44</xdr:row>
          <xdr:rowOff>133350</xdr:rowOff>
        </xdr:from>
        <xdr:to>
          <xdr:col>3</xdr:col>
          <xdr:colOff>450850</xdr:colOff>
          <xdr:row>46</xdr:row>
          <xdr:rowOff>31750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46</xdr:row>
          <xdr:rowOff>95250</xdr:rowOff>
        </xdr:from>
        <xdr:to>
          <xdr:col>3</xdr:col>
          <xdr:colOff>793750</xdr:colOff>
          <xdr:row>46</xdr:row>
          <xdr:rowOff>317500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47</xdr:row>
          <xdr:rowOff>133350</xdr:rowOff>
        </xdr:from>
        <xdr:to>
          <xdr:col>3</xdr:col>
          <xdr:colOff>793750</xdr:colOff>
          <xdr:row>49</xdr:row>
          <xdr:rowOff>31750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133350</xdr:rowOff>
        </xdr:from>
        <xdr:to>
          <xdr:col>3</xdr:col>
          <xdr:colOff>450850</xdr:colOff>
          <xdr:row>50</xdr:row>
          <xdr:rowOff>31750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49</xdr:row>
          <xdr:rowOff>133350</xdr:rowOff>
        </xdr:from>
        <xdr:to>
          <xdr:col>3</xdr:col>
          <xdr:colOff>781050</xdr:colOff>
          <xdr:row>51</xdr:row>
          <xdr:rowOff>31750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1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51</xdr:row>
          <xdr:rowOff>133350</xdr:rowOff>
        </xdr:from>
        <xdr:to>
          <xdr:col>3</xdr:col>
          <xdr:colOff>781050</xdr:colOff>
          <xdr:row>53</xdr:row>
          <xdr:rowOff>31750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1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133350</xdr:rowOff>
        </xdr:from>
        <xdr:to>
          <xdr:col>3</xdr:col>
          <xdr:colOff>450850</xdr:colOff>
          <xdr:row>54</xdr:row>
          <xdr:rowOff>31750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1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127000</xdr:rowOff>
        </xdr:from>
        <xdr:to>
          <xdr:col>3</xdr:col>
          <xdr:colOff>419100</xdr:colOff>
          <xdr:row>65</xdr:row>
          <xdr:rowOff>171450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1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3</xdr:col>
          <xdr:colOff>419100</xdr:colOff>
          <xdr:row>71</xdr:row>
          <xdr:rowOff>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1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71</xdr:row>
          <xdr:rowOff>0</xdr:rowOff>
        </xdr:from>
        <xdr:to>
          <xdr:col>3</xdr:col>
          <xdr:colOff>1003300</xdr:colOff>
          <xdr:row>72</xdr:row>
          <xdr:rowOff>31750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1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107950</xdr:rowOff>
        </xdr:from>
        <xdr:to>
          <xdr:col>3</xdr:col>
          <xdr:colOff>457200</xdr:colOff>
          <xdr:row>56</xdr:row>
          <xdr:rowOff>152400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1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42</xdr:row>
          <xdr:rowOff>114300</xdr:rowOff>
        </xdr:from>
        <xdr:to>
          <xdr:col>3</xdr:col>
          <xdr:colOff>450850</xdr:colOff>
          <xdr:row>44</xdr:row>
          <xdr:rowOff>12700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1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43</xdr:row>
          <xdr:rowOff>127000</xdr:rowOff>
        </xdr:from>
        <xdr:to>
          <xdr:col>3</xdr:col>
          <xdr:colOff>781050</xdr:colOff>
          <xdr:row>45</xdr:row>
          <xdr:rowOff>19050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1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44</xdr:row>
          <xdr:rowOff>133350</xdr:rowOff>
        </xdr:from>
        <xdr:to>
          <xdr:col>3</xdr:col>
          <xdr:colOff>450850</xdr:colOff>
          <xdr:row>46</xdr:row>
          <xdr:rowOff>31750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1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46</xdr:row>
          <xdr:rowOff>95250</xdr:rowOff>
        </xdr:from>
        <xdr:to>
          <xdr:col>3</xdr:col>
          <xdr:colOff>793750</xdr:colOff>
          <xdr:row>46</xdr:row>
          <xdr:rowOff>317500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1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47</xdr:row>
          <xdr:rowOff>133350</xdr:rowOff>
        </xdr:from>
        <xdr:to>
          <xdr:col>3</xdr:col>
          <xdr:colOff>793750</xdr:colOff>
          <xdr:row>49</xdr:row>
          <xdr:rowOff>31750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1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133350</xdr:rowOff>
        </xdr:from>
        <xdr:to>
          <xdr:col>3</xdr:col>
          <xdr:colOff>450850</xdr:colOff>
          <xdr:row>50</xdr:row>
          <xdr:rowOff>31750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1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49</xdr:row>
          <xdr:rowOff>133350</xdr:rowOff>
        </xdr:from>
        <xdr:to>
          <xdr:col>3</xdr:col>
          <xdr:colOff>781050</xdr:colOff>
          <xdr:row>51</xdr:row>
          <xdr:rowOff>31750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1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1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51</xdr:row>
          <xdr:rowOff>133350</xdr:rowOff>
        </xdr:from>
        <xdr:to>
          <xdr:col>3</xdr:col>
          <xdr:colOff>781050</xdr:colOff>
          <xdr:row>53</xdr:row>
          <xdr:rowOff>31750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1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133350</xdr:rowOff>
        </xdr:from>
        <xdr:to>
          <xdr:col>3</xdr:col>
          <xdr:colOff>450850</xdr:colOff>
          <xdr:row>54</xdr:row>
          <xdr:rowOff>31750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1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127000</xdr:rowOff>
        </xdr:from>
        <xdr:to>
          <xdr:col>3</xdr:col>
          <xdr:colOff>419100</xdr:colOff>
          <xdr:row>65</xdr:row>
          <xdr:rowOff>171450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3</xdr:col>
          <xdr:colOff>419100</xdr:colOff>
          <xdr:row>71</xdr:row>
          <xdr:rowOff>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71</xdr:row>
          <xdr:rowOff>0</xdr:rowOff>
        </xdr:from>
        <xdr:to>
          <xdr:col>3</xdr:col>
          <xdr:colOff>1003300</xdr:colOff>
          <xdr:row>72</xdr:row>
          <xdr:rowOff>31750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1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107950</xdr:rowOff>
        </xdr:from>
        <xdr:to>
          <xdr:col>3</xdr:col>
          <xdr:colOff>457200</xdr:colOff>
          <xdr:row>56</xdr:row>
          <xdr:rowOff>152400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1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42</xdr:row>
          <xdr:rowOff>114300</xdr:rowOff>
        </xdr:from>
        <xdr:to>
          <xdr:col>3</xdr:col>
          <xdr:colOff>450850</xdr:colOff>
          <xdr:row>44</xdr:row>
          <xdr:rowOff>12700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1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43</xdr:row>
          <xdr:rowOff>127000</xdr:rowOff>
        </xdr:from>
        <xdr:to>
          <xdr:col>3</xdr:col>
          <xdr:colOff>781050</xdr:colOff>
          <xdr:row>45</xdr:row>
          <xdr:rowOff>19050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1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44</xdr:row>
          <xdr:rowOff>133350</xdr:rowOff>
        </xdr:from>
        <xdr:to>
          <xdr:col>3</xdr:col>
          <xdr:colOff>450850</xdr:colOff>
          <xdr:row>46</xdr:row>
          <xdr:rowOff>31750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1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46</xdr:row>
          <xdr:rowOff>95250</xdr:rowOff>
        </xdr:from>
        <xdr:to>
          <xdr:col>3</xdr:col>
          <xdr:colOff>793750</xdr:colOff>
          <xdr:row>46</xdr:row>
          <xdr:rowOff>317500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1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47</xdr:row>
          <xdr:rowOff>133350</xdr:rowOff>
        </xdr:from>
        <xdr:to>
          <xdr:col>3</xdr:col>
          <xdr:colOff>793750</xdr:colOff>
          <xdr:row>49</xdr:row>
          <xdr:rowOff>31750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1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133350</xdr:rowOff>
        </xdr:from>
        <xdr:to>
          <xdr:col>3</xdr:col>
          <xdr:colOff>450850</xdr:colOff>
          <xdr:row>50</xdr:row>
          <xdr:rowOff>31750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1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49</xdr:row>
          <xdr:rowOff>133350</xdr:rowOff>
        </xdr:from>
        <xdr:to>
          <xdr:col>3</xdr:col>
          <xdr:colOff>781050</xdr:colOff>
          <xdr:row>51</xdr:row>
          <xdr:rowOff>31750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1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1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51</xdr:row>
          <xdr:rowOff>133350</xdr:rowOff>
        </xdr:from>
        <xdr:to>
          <xdr:col>3</xdr:col>
          <xdr:colOff>781050</xdr:colOff>
          <xdr:row>53</xdr:row>
          <xdr:rowOff>31750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1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133350</xdr:rowOff>
        </xdr:from>
        <xdr:to>
          <xdr:col>3</xdr:col>
          <xdr:colOff>450850</xdr:colOff>
          <xdr:row>54</xdr:row>
          <xdr:rowOff>31750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1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127000</xdr:rowOff>
        </xdr:from>
        <xdr:to>
          <xdr:col>3</xdr:col>
          <xdr:colOff>419100</xdr:colOff>
          <xdr:row>65</xdr:row>
          <xdr:rowOff>171450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1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3</xdr:col>
          <xdr:colOff>419100</xdr:colOff>
          <xdr:row>71</xdr:row>
          <xdr:rowOff>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1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71</xdr:row>
          <xdr:rowOff>0</xdr:rowOff>
        </xdr:from>
        <xdr:to>
          <xdr:col>3</xdr:col>
          <xdr:colOff>1003300</xdr:colOff>
          <xdr:row>72</xdr:row>
          <xdr:rowOff>31750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1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107950</xdr:rowOff>
        </xdr:from>
        <xdr:to>
          <xdr:col>3</xdr:col>
          <xdr:colOff>457200</xdr:colOff>
          <xdr:row>56</xdr:row>
          <xdr:rowOff>152400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1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27</xdr:row>
          <xdr:rowOff>127000</xdr:rowOff>
        </xdr:from>
        <xdr:to>
          <xdr:col>3</xdr:col>
          <xdr:colOff>419100</xdr:colOff>
          <xdr:row>28</xdr:row>
          <xdr:rowOff>171450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133350</xdr:rowOff>
        </xdr:from>
        <xdr:to>
          <xdr:col>3</xdr:col>
          <xdr:colOff>419100</xdr:colOff>
          <xdr:row>34</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1003300</xdr:colOff>
          <xdr:row>35</xdr:row>
          <xdr:rowOff>31750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133350</xdr:rowOff>
        </xdr:from>
        <xdr:to>
          <xdr:col>3</xdr:col>
          <xdr:colOff>469900</xdr:colOff>
          <xdr:row>20</xdr:row>
          <xdr:rowOff>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70</xdr:row>
          <xdr:rowOff>127000</xdr:rowOff>
        </xdr:from>
        <xdr:to>
          <xdr:col>3</xdr:col>
          <xdr:colOff>419100</xdr:colOff>
          <xdr:row>71</xdr:row>
          <xdr:rowOff>171450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133350</xdr:rowOff>
        </xdr:from>
        <xdr:to>
          <xdr:col>3</xdr:col>
          <xdr:colOff>419100</xdr:colOff>
          <xdr:row>77</xdr:row>
          <xdr:rowOff>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77</xdr:row>
          <xdr:rowOff>0</xdr:rowOff>
        </xdr:from>
        <xdr:to>
          <xdr:col>3</xdr:col>
          <xdr:colOff>1003300</xdr:colOff>
          <xdr:row>78</xdr:row>
          <xdr:rowOff>31750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61</xdr:row>
          <xdr:rowOff>133350</xdr:rowOff>
        </xdr:from>
        <xdr:to>
          <xdr:col>3</xdr:col>
          <xdr:colOff>469900</xdr:colOff>
          <xdr:row>63</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113</xdr:row>
          <xdr:rowOff>127000</xdr:rowOff>
        </xdr:from>
        <xdr:to>
          <xdr:col>3</xdr:col>
          <xdr:colOff>419100</xdr:colOff>
          <xdr:row>114</xdr:row>
          <xdr:rowOff>171450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118</xdr:row>
          <xdr:rowOff>133350</xdr:rowOff>
        </xdr:from>
        <xdr:to>
          <xdr:col>3</xdr:col>
          <xdr:colOff>419100</xdr:colOff>
          <xdr:row>120</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120</xdr:row>
          <xdr:rowOff>0</xdr:rowOff>
        </xdr:from>
        <xdr:to>
          <xdr:col>3</xdr:col>
          <xdr:colOff>1003300</xdr:colOff>
          <xdr:row>121</xdr:row>
          <xdr:rowOff>31750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104</xdr:row>
          <xdr:rowOff>133350</xdr:rowOff>
        </xdr:from>
        <xdr:to>
          <xdr:col>3</xdr:col>
          <xdr:colOff>469900</xdr:colOff>
          <xdr:row>106</xdr:row>
          <xdr:rowOff>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156</xdr:row>
          <xdr:rowOff>127000</xdr:rowOff>
        </xdr:from>
        <xdr:to>
          <xdr:col>3</xdr:col>
          <xdr:colOff>419100</xdr:colOff>
          <xdr:row>157</xdr:row>
          <xdr:rowOff>171450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161</xdr:row>
          <xdr:rowOff>133350</xdr:rowOff>
        </xdr:from>
        <xdr:to>
          <xdr:col>3</xdr:col>
          <xdr:colOff>419100</xdr:colOff>
          <xdr:row>163</xdr:row>
          <xdr:rowOff>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163</xdr:row>
          <xdr:rowOff>0</xdr:rowOff>
        </xdr:from>
        <xdr:to>
          <xdr:col>3</xdr:col>
          <xdr:colOff>1003300</xdr:colOff>
          <xdr:row>164</xdr:row>
          <xdr:rowOff>31750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2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147</xdr:row>
          <xdr:rowOff>133350</xdr:rowOff>
        </xdr:from>
        <xdr:to>
          <xdr:col>3</xdr:col>
          <xdr:colOff>469900</xdr:colOff>
          <xdr:row>149</xdr:row>
          <xdr:rowOff>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2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199</xdr:row>
          <xdr:rowOff>127000</xdr:rowOff>
        </xdr:from>
        <xdr:to>
          <xdr:col>3</xdr:col>
          <xdr:colOff>419100</xdr:colOff>
          <xdr:row>200</xdr:row>
          <xdr:rowOff>171450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204</xdr:row>
          <xdr:rowOff>133350</xdr:rowOff>
        </xdr:from>
        <xdr:to>
          <xdr:col>3</xdr:col>
          <xdr:colOff>419100</xdr:colOff>
          <xdr:row>206</xdr:row>
          <xdr:rowOff>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206</xdr:row>
          <xdr:rowOff>0</xdr:rowOff>
        </xdr:from>
        <xdr:to>
          <xdr:col>3</xdr:col>
          <xdr:colOff>1003300</xdr:colOff>
          <xdr:row>207</xdr:row>
          <xdr:rowOff>31750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190</xdr:row>
          <xdr:rowOff>133350</xdr:rowOff>
        </xdr:from>
        <xdr:to>
          <xdr:col>3</xdr:col>
          <xdr:colOff>469900</xdr:colOff>
          <xdr:row>192</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242</xdr:row>
          <xdr:rowOff>127000</xdr:rowOff>
        </xdr:from>
        <xdr:to>
          <xdr:col>3</xdr:col>
          <xdr:colOff>419100</xdr:colOff>
          <xdr:row>243</xdr:row>
          <xdr:rowOff>171450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2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247</xdr:row>
          <xdr:rowOff>133350</xdr:rowOff>
        </xdr:from>
        <xdr:to>
          <xdr:col>3</xdr:col>
          <xdr:colOff>419100</xdr:colOff>
          <xdr:row>249</xdr:row>
          <xdr:rowOff>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2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249</xdr:row>
          <xdr:rowOff>0</xdr:rowOff>
        </xdr:from>
        <xdr:to>
          <xdr:col>3</xdr:col>
          <xdr:colOff>1003300</xdr:colOff>
          <xdr:row>250</xdr:row>
          <xdr:rowOff>31750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2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233</xdr:row>
          <xdr:rowOff>133350</xdr:rowOff>
        </xdr:from>
        <xdr:to>
          <xdr:col>3</xdr:col>
          <xdr:colOff>469900</xdr:colOff>
          <xdr:row>235</xdr:row>
          <xdr:rowOff>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2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177</xdr:row>
          <xdr:rowOff>114300</xdr:rowOff>
        </xdr:from>
        <xdr:to>
          <xdr:col>3</xdr:col>
          <xdr:colOff>450850</xdr:colOff>
          <xdr:row>179</xdr:row>
          <xdr:rowOff>12700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2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178</xdr:row>
          <xdr:rowOff>127000</xdr:rowOff>
        </xdr:from>
        <xdr:to>
          <xdr:col>3</xdr:col>
          <xdr:colOff>781050</xdr:colOff>
          <xdr:row>180</xdr:row>
          <xdr:rowOff>19050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2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179</xdr:row>
          <xdr:rowOff>133350</xdr:rowOff>
        </xdr:from>
        <xdr:to>
          <xdr:col>3</xdr:col>
          <xdr:colOff>450850</xdr:colOff>
          <xdr:row>181</xdr:row>
          <xdr:rowOff>31750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181</xdr:row>
          <xdr:rowOff>95250</xdr:rowOff>
        </xdr:from>
        <xdr:to>
          <xdr:col>3</xdr:col>
          <xdr:colOff>793750</xdr:colOff>
          <xdr:row>181</xdr:row>
          <xdr:rowOff>317500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182</xdr:row>
          <xdr:rowOff>133350</xdr:rowOff>
        </xdr:from>
        <xdr:to>
          <xdr:col>3</xdr:col>
          <xdr:colOff>793750</xdr:colOff>
          <xdr:row>184</xdr:row>
          <xdr:rowOff>31750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183</xdr:row>
          <xdr:rowOff>133350</xdr:rowOff>
        </xdr:from>
        <xdr:to>
          <xdr:col>3</xdr:col>
          <xdr:colOff>450850</xdr:colOff>
          <xdr:row>185</xdr:row>
          <xdr:rowOff>31750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184</xdr:row>
          <xdr:rowOff>133350</xdr:rowOff>
        </xdr:from>
        <xdr:to>
          <xdr:col>3</xdr:col>
          <xdr:colOff>781050</xdr:colOff>
          <xdr:row>186</xdr:row>
          <xdr:rowOff>31750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2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185</xdr:row>
          <xdr:rowOff>133350</xdr:rowOff>
        </xdr:from>
        <xdr:to>
          <xdr:col>3</xdr:col>
          <xdr:colOff>450850</xdr:colOff>
          <xdr:row>187</xdr:row>
          <xdr:rowOff>31750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2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186</xdr:row>
          <xdr:rowOff>133350</xdr:rowOff>
        </xdr:from>
        <xdr:to>
          <xdr:col>3</xdr:col>
          <xdr:colOff>781050</xdr:colOff>
          <xdr:row>188</xdr:row>
          <xdr:rowOff>31750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187</xdr:row>
          <xdr:rowOff>133350</xdr:rowOff>
        </xdr:from>
        <xdr:to>
          <xdr:col>3</xdr:col>
          <xdr:colOff>450850</xdr:colOff>
          <xdr:row>189</xdr:row>
          <xdr:rowOff>31750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181</xdr:row>
          <xdr:rowOff>508000</xdr:rowOff>
        </xdr:from>
        <xdr:to>
          <xdr:col>3</xdr:col>
          <xdr:colOff>450850</xdr:colOff>
          <xdr:row>183</xdr:row>
          <xdr:rowOff>57150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220</xdr:row>
          <xdr:rowOff>114300</xdr:rowOff>
        </xdr:from>
        <xdr:to>
          <xdr:col>3</xdr:col>
          <xdr:colOff>450850</xdr:colOff>
          <xdr:row>222</xdr:row>
          <xdr:rowOff>12700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221</xdr:row>
          <xdr:rowOff>127000</xdr:rowOff>
        </xdr:from>
        <xdr:to>
          <xdr:col>3</xdr:col>
          <xdr:colOff>781050</xdr:colOff>
          <xdr:row>223</xdr:row>
          <xdr:rowOff>19050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2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222</xdr:row>
          <xdr:rowOff>133350</xdr:rowOff>
        </xdr:from>
        <xdr:to>
          <xdr:col>3</xdr:col>
          <xdr:colOff>450850</xdr:colOff>
          <xdr:row>224</xdr:row>
          <xdr:rowOff>31750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2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224</xdr:row>
          <xdr:rowOff>95250</xdr:rowOff>
        </xdr:from>
        <xdr:to>
          <xdr:col>3</xdr:col>
          <xdr:colOff>793750</xdr:colOff>
          <xdr:row>224</xdr:row>
          <xdr:rowOff>317500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2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225</xdr:row>
          <xdr:rowOff>133350</xdr:rowOff>
        </xdr:from>
        <xdr:to>
          <xdr:col>3</xdr:col>
          <xdr:colOff>793750</xdr:colOff>
          <xdr:row>227</xdr:row>
          <xdr:rowOff>31750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2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226</xdr:row>
          <xdr:rowOff>133350</xdr:rowOff>
        </xdr:from>
        <xdr:to>
          <xdr:col>3</xdr:col>
          <xdr:colOff>450850</xdr:colOff>
          <xdr:row>228</xdr:row>
          <xdr:rowOff>31750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2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227</xdr:row>
          <xdr:rowOff>133350</xdr:rowOff>
        </xdr:from>
        <xdr:to>
          <xdr:col>3</xdr:col>
          <xdr:colOff>781050</xdr:colOff>
          <xdr:row>229</xdr:row>
          <xdr:rowOff>31750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2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228</xdr:row>
          <xdr:rowOff>133350</xdr:rowOff>
        </xdr:from>
        <xdr:to>
          <xdr:col>3</xdr:col>
          <xdr:colOff>450850</xdr:colOff>
          <xdr:row>230</xdr:row>
          <xdr:rowOff>31750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2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229</xdr:row>
          <xdr:rowOff>133350</xdr:rowOff>
        </xdr:from>
        <xdr:to>
          <xdr:col>3</xdr:col>
          <xdr:colOff>781050</xdr:colOff>
          <xdr:row>231</xdr:row>
          <xdr:rowOff>31750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2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230</xdr:row>
          <xdr:rowOff>133350</xdr:rowOff>
        </xdr:from>
        <xdr:to>
          <xdr:col>3</xdr:col>
          <xdr:colOff>450850</xdr:colOff>
          <xdr:row>232</xdr:row>
          <xdr:rowOff>31750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2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224</xdr:row>
          <xdr:rowOff>508000</xdr:rowOff>
        </xdr:from>
        <xdr:to>
          <xdr:col>3</xdr:col>
          <xdr:colOff>450850</xdr:colOff>
          <xdr:row>226</xdr:row>
          <xdr:rowOff>57150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2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134</xdr:row>
          <xdr:rowOff>114300</xdr:rowOff>
        </xdr:from>
        <xdr:to>
          <xdr:col>3</xdr:col>
          <xdr:colOff>450850</xdr:colOff>
          <xdr:row>136</xdr:row>
          <xdr:rowOff>12700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2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135</xdr:row>
          <xdr:rowOff>127000</xdr:rowOff>
        </xdr:from>
        <xdr:to>
          <xdr:col>3</xdr:col>
          <xdr:colOff>781050</xdr:colOff>
          <xdr:row>137</xdr:row>
          <xdr:rowOff>19050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2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136</xdr:row>
          <xdr:rowOff>133350</xdr:rowOff>
        </xdr:from>
        <xdr:to>
          <xdr:col>3</xdr:col>
          <xdr:colOff>450850</xdr:colOff>
          <xdr:row>138</xdr:row>
          <xdr:rowOff>31750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2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138</xdr:row>
          <xdr:rowOff>95250</xdr:rowOff>
        </xdr:from>
        <xdr:to>
          <xdr:col>3</xdr:col>
          <xdr:colOff>793750</xdr:colOff>
          <xdr:row>138</xdr:row>
          <xdr:rowOff>317500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2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139</xdr:row>
          <xdr:rowOff>133350</xdr:rowOff>
        </xdr:from>
        <xdr:to>
          <xdr:col>3</xdr:col>
          <xdr:colOff>793750</xdr:colOff>
          <xdr:row>141</xdr:row>
          <xdr:rowOff>31750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2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140</xdr:row>
          <xdr:rowOff>133350</xdr:rowOff>
        </xdr:from>
        <xdr:to>
          <xdr:col>3</xdr:col>
          <xdr:colOff>450850</xdr:colOff>
          <xdr:row>142</xdr:row>
          <xdr:rowOff>31750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2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141</xdr:row>
          <xdr:rowOff>133350</xdr:rowOff>
        </xdr:from>
        <xdr:to>
          <xdr:col>3</xdr:col>
          <xdr:colOff>781050</xdr:colOff>
          <xdr:row>143</xdr:row>
          <xdr:rowOff>31750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2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142</xdr:row>
          <xdr:rowOff>133350</xdr:rowOff>
        </xdr:from>
        <xdr:to>
          <xdr:col>3</xdr:col>
          <xdr:colOff>450850</xdr:colOff>
          <xdr:row>144</xdr:row>
          <xdr:rowOff>31750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2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143</xdr:row>
          <xdr:rowOff>133350</xdr:rowOff>
        </xdr:from>
        <xdr:to>
          <xdr:col>3</xdr:col>
          <xdr:colOff>781050</xdr:colOff>
          <xdr:row>145</xdr:row>
          <xdr:rowOff>31750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2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144</xdr:row>
          <xdr:rowOff>133350</xdr:rowOff>
        </xdr:from>
        <xdr:to>
          <xdr:col>3</xdr:col>
          <xdr:colOff>450850</xdr:colOff>
          <xdr:row>146</xdr:row>
          <xdr:rowOff>31750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2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138</xdr:row>
          <xdr:rowOff>508000</xdr:rowOff>
        </xdr:from>
        <xdr:to>
          <xdr:col>3</xdr:col>
          <xdr:colOff>450850</xdr:colOff>
          <xdr:row>140</xdr:row>
          <xdr:rowOff>57150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2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91</xdr:row>
          <xdr:rowOff>114300</xdr:rowOff>
        </xdr:from>
        <xdr:to>
          <xdr:col>3</xdr:col>
          <xdr:colOff>450850</xdr:colOff>
          <xdr:row>93</xdr:row>
          <xdr:rowOff>12700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2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92</xdr:row>
          <xdr:rowOff>127000</xdr:rowOff>
        </xdr:from>
        <xdr:to>
          <xdr:col>3</xdr:col>
          <xdr:colOff>781050</xdr:colOff>
          <xdr:row>94</xdr:row>
          <xdr:rowOff>19050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2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93</xdr:row>
          <xdr:rowOff>133350</xdr:rowOff>
        </xdr:from>
        <xdr:to>
          <xdr:col>3</xdr:col>
          <xdr:colOff>450850</xdr:colOff>
          <xdr:row>95</xdr:row>
          <xdr:rowOff>31750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2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95</xdr:row>
          <xdr:rowOff>95250</xdr:rowOff>
        </xdr:from>
        <xdr:to>
          <xdr:col>3</xdr:col>
          <xdr:colOff>793750</xdr:colOff>
          <xdr:row>95</xdr:row>
          <xdr:rowOff>317500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2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96</xdr:row>
          <xdr:rowOff>133350</xdr:rowOff>
        </xdr:from>
        <xdr:to>
          <xdr:col>3</xdr:col>
          <xdr:colOff>793750</xdr:colOff>
          <xdr:row>98</xdr:row>
          <xdr:rowOff>31750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2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97</xdr:row>
          <xdr:rowOff>133350</xdr:rowOff>
        </xdr:from>
        <xdr:to>
          <xdr:col>3</xdr:col>
          <xdr:colOff>450850</xdr:colOff>
          <xdr:row>99</xdr:row>
          <xdr:rowOff>31750</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2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98</xdr:row>
          <xdr:rowOff>133350</xdr:rowOff>
        </xdr:from>
        <xdr:to>
          <xdr:col>3</xdr:col>
          <xdr:colOff>781050</xdr:colOff>
          <xdr:row>100</xdr:row>
          <xdr:rowOff>31750</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2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99</xdr:row>
          <xdr:rowOff>133350</xdr:rowOff>
        </xdr:from>
        <xdr:to>
          <xdr:col>3</xdr:col>
          <xdr:colOff>450850</xdr:colOff>
          <xdr:row>101</xdr:row>
          <xdr:rowOff>31750</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2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100</xdr:row>
          <xdr:rowOff>133350</xdr:rowOff>
        </xdr:from>
        <xdr:to>
          <xdr:col>3</xdr:col>
          <xdr:colOff>781050</xdr:colOff>
          <xdr:row>102</xdr:row>
          <xdr:rowOff>31750</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2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101</xdr:row>
          <xdr:rowOff>133350</xdr:rowOff>
        </xdr:from>
        <xdr:to>
          <xdr:col>3</xdr:col>
          <xdr:colOff>450850</xdr:colOff>
          <xdr:row>103</xdr:row>
          <xdr:rowOff>31750</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2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95</xdr:row>
          <xdr:rowOff>508000</xdr:rowOff>
        </xdr:from>
        <xdr:to>
          <xdr:col>3</xdr:col>
          <xdr:colOff>450850</xdr:colOff>
          <xdr:row>97</xdr:row>
          <xdr:rowOff>57150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2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48</xdr:row>
          <xdr:rowOff>114300</xdr:rowOff>
        </xdr:from>
        <xdr:to>
          <xdr:col>3</xdr:col>
          <xdr:colOff>450850</xdr:colOff>
          <xdr:row>50</xdr:row>
          <xdr:rowOff>12700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2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49</xdr:row>
          <xdr:rowOff>127000</xdr:rowOff>
        </xdr:from>
        <xdr:to>
          <xdr:col>3</xdr:col>
          <xdr:colOff>781050</xdr:colOff>
          <xdr:row>51</xdr:row>
          <xdr:rowOff>19050</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2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50</xdr:row>
          <xdr:rowOff>133350</xdr:rowOff>
        </xdr:from>
        <xdr:to>
          <xdr:col>3</xdr:col>
          <xdr:colOff>450850</xdr:colOff>
          <xdr:row>52</xdr:row>
          <xdr:rowOff>31750</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2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52</xdr:row>
          <xdr:rowOff>95250</xdr:rowOff>
        </xdr:from>
        <xdr:to>
          <xdr:col>3</xdr:col>
          <xdr:colOff>793750</xdr:colOff>
          <xdr:row>52</xdr:row>
          <xdr:rowOff>317500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2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53</xdr:row>
          <xdr:rowOff>133350</xdr:rowOff>
        </xdr:from>
        <xdr:to>
          <xdr:col>3</xdr:col>
          <xdr:colOff>793750</xdr:colOff>
          <xdr:row>55</xdr:row>
          <xdr:rowOff>31750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2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54</xdr:row>
          <xdr:rowOff>133350</xdr:rowOff>
        </xdr:from>
        <xdr:to>
          <xdr:col>3</xdr:col>
          <xdr:colOff>450850</xdr:colOff>
          <xdr:row>56</xdr:row>
          <xdr:rowOff>31750</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2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55</xdr:row>
          <xdr:rowOff>133350</xdr:rowOff>
        </xdr:from>
        <xdr:to>
          <xdr:col>3</xdr:col>
          <xdr:colOff>781050</xdr:colOff>
          <xdr:row>57</xdr:row>
          <xdr:rowOff>31750</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2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56</xdr:row>
          <xdr:rowOff>133350</xdr:rowOff>
        </xdr:from>
        <xdr:to>
          <xdr:col>3</xdr:col>
          <xdr:colOff>450850</xdr:colOff>
          <xdr:row>58</xdr:row>
          <xdr:rowOff>31750</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2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57</xdr:row>
          <xdr:rowOff>133350</xdr:rowOff>
        </xdr:from>
        <xdr:to>
          <xdr:col>3</xdr:col>
          <xdr:colOff>781050</xdr:colOff>
          <xdr:row>59</xdr:row>
          <xdr:rowOff>31750</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2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58</xdr:row>
          <xdr:rowOff>133350</xdr:rowOff>
        </xdr:from>
        <xdr:to>
          <xdr:col>3</xdr:col>
          <xdr:colOff>450850</xdr:colOff>
          <xdr:row>60</xdr:row>
          <xdr:rowOff>31750</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2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52</xdr:row>
          <xdr:rowOff>508000</xdr:rowOff>
        </xdr:from>
        <xdr:to>
          <xdr:col>3</xdr:col>
          <xdr:colOff>450850</xdr:colOff>
          <xdr:row>54</xdr:row>
          <xdr:rowOff>57150</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2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5</xdr:row>
          <xdr:rowOff>114300</xdr:rowOff>
        </xdr:from>
        <xdr:to>
          <xdr:col>3</xdr:col>
          <xdr:colOff>450850</xdr:colOff>
          <xdr:row>7</xdr:row>
          <xdr:rowOff>12700</xdr:rowOff>
        </xdr:to>
        <xdr:sp macro="" textlink="">
          <xdr:nvSpPr>
            <xdr:cNvPr id="7393" name="Check Box 225" hidden="1">
              <a:extLst>
                <a:ext uri="{63B3BB69-23CF-44E3-9099-C40C66FF867C}">
                  <a14:compatExt spid="_x0000_s7393"/>
                </a:ext>
                <a:ext uri="{FF2B5EF4-FFF2-40B4-BE49-F238E27FC236}">
                  <a16:creationId xmlns:a16="http://schemas.microsoft.com/office/drawing/2014/main" id="{00000000-0008-0000-02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6</xdr:row>
          <xdr:rowOff>127000</xdr:rowOff>
        </xdr:from>
        <xdr:to>
          <xdr:col>3</xdr:col>
          <xdr:colOff>781050</xdr:colOff>
          <xdr:row>8</xdr:row>
          <xdr:rowOff>19050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2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7</xdr:row>
          <xdr:rowOff>133350</xdr:rowOff>
        </xdr:from>
        <xdr:to>
          <xdr:col>3</xdr:col>
          <xdr:colOff>450850</xdr:colOff>
          <xdr:row>9</xdr:row>
          <xdr:rowOff>31750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2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9</xdr:row>
          <xdr:rowOff>95250</xdr:rowOff>
        </xdr:from>
        <xdr:to>
          <xdr:col>3</xdr:col>
          <xdr:colOff>793750</xdr:colOff>
          <xdr:row>9</xdr:row>
          <xdr:rowOff>317500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2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488950</xdr:colOff>
          <xdr:row>10</xdr:row>
          <xdr:rowOff>133350</xdr:rowOff>
        </xdr:from>
        <xdr:to>
          <xdr:col>3</xdr:col>
          <xdr:colOff>793750</xdr:colOff>
          <xdr:row>12</xdr:row>
          <xdr:rowOff>31750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2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133350</xdr:rowOff>
        </xdr:from>
        <xdr:to>
          <xdr:col>3</xdr:col>
          <xdr:colOff>450850</xdr:colOff>
          <xdr:row>13</xdr:row>
          <xdr:rowOff>31750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2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12</xdr:row>
          <xdr:rowOff>133350</xdr:rowOff>
        </xdr:from>
        <xdr:to>
          <xdr:col>3</xdr:col>
          <xdr:colOff>781050</xdr:colOff>
          <xdr:row>14</xdr:row>
          <xdr:rowOff>31750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2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13</xdr:row>
          <xdr:rowOff>133350</xdr:rowOff>
        </xdr:from>
        <xdr:to>
          <xdr:col>3</xdr:col>
          <xdr:colOff>450850</xdr:colOff>
          <xdr:row>15</xdr:row>
          <xdr:rowOff>31750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2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14</xdr:row>
          <xdr:rowOff>133350</xdr:rowOff>
        </xdr:from>
        <xdr:to>
          <xdr:col>3</xdr:col>
          <xdr:colOff>781050</xdr:colOff>
          <xdr:row>16</xdr:row>
          <xdr:rowOff>31750</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2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15</xdr:row>
          <xdr:rowOff>133350</xdr:rowOff>
        </xdr:from>
        <xdr:to>
          <xdr:col>3</xdr:col>
          <xdr:colOff>450850</xdr:colOff>
          <xdr:row>17</xdr:row>
          <xdr:rowOff>31750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2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xdr:row>
          <xdr:rowOff>508000</xdr:rowOff>
        </xdr:from>
        <xdr:to>
          <xdr:col>3</xdr:col>
          <xdr:colOff>450850</xdr:colOff>
          <xdr:row>11</xdr:row>
          <xdr:rowOff>57150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2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77</xdr:row>
          <xdr:rowOff>0</xdr:rowOff>
        </xdr:from>
        <xdr:to>
          <xdr:col>3</xdr:col>
          <xdr:colOff>1003300</xdr:colOff>
          <xdr:row>78</xdr:row>
          <xdr:rowOff>31750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2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120</xdr:row>
          <xdr:rowOff>0</xdr:rowOff>
        </xdr:from>
        <xdr:to>
          <xdr:col>3</xdr:col>
          <xdr:colOff>1003300</xdr:colOff>
          <xdr:row>121</xdr:row>
          <xdr:rowOff>31750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2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163</xdr:row>
          <xdr:rowOff>0</xdr:rowOff>
        </xdr:from>
        <xdr:to>
          <xdr:col>3</xdr:col>
          <xdr:colOff>1003300</xdr:colOff>
          <xdr:row>164</xdr:row>
          <xdr:rowOff>31750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2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206</xdr:row>
          <xdr:rowOff>0</xdr:rowOff>
        </xdr:from>
        <xdr:to>
          <xdr:col>3</xdr:col>
          <xdr:colOff>1003300</xdr:colOff>
          <xdr:row>207</xdr:row>
          <xdr:rowOff>31750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2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249</xdr:row>
          <xdr:rowOff>0</xdr:rowOff>
        </xdr:from>
        <xdr:to>
          <xdr:col>3</xdr:col>
          <xdr:colOff>1003300</xdr:colOff>
          <xdr:row>250</xdr:row>
          <xdr:rowOff>31750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2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38" totalsRowShown="0" headerRowDxfId="5" dataDxfId="4" headerRowCellStyle="Normal" dataCellStyle="Normal">
  <sortState xmlns:xlrd2="http://schemas.microsoft.com/office/spreadsheetml/2017/richdata2" ref="B4:E138">
    <sortCondition ref="B6"/>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tthew.wood@vermont.gov" TargetMode="External"/><Relationship Id="rId1" Type="http://schemas.openxmlformats.org/officeDocument/2006/relationships/hyperlink" Target="http://agriculture.vermont.gov/pesticide_regulation/pesticide_permitting/golf_course_permits"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85.xml"/><Relationship Id="rId21" Type="http://schemas.openxmlformats.org/officeDocument/2006/relationships/ctrlProp" Target="../ctrlProps/ctrlProp180.xml"/><Relationship Id="rId34" Type="http://schemas.openxmlformats.org/officeDocument/2006/relationships/ctrlProp" Target="../ctrlProps/ctrlProp193.xml"/><Relationship Id="rId42" Type="http://schemas.openxmlformats.org/officeDocument/2006/relationships/ctrlProp" Target="../ctrlProps/ctrlProp201.xml"/><Relationship Id="rId47" Type="http://schemas.openxmlformats.org/officeDocument/2006/relationships/ctrlProp" Target="../ctrlProps/ctrlProp206.xml"/><Relationship Id="rId50" Type="http://schemas.openxmlformats.org/officeDocument/2006/relationships/ctrlProp" Target="../ctrlProps/ctrlProp209.xml"/><Relationship Id="rId55" Type="http://schemas.openxmlformats.org/officeDocument/2006/relationships/ctrlProp" Target="../ctrlProps/ctrlProp214.xml"/><Relationship Id="rId63" Type="http://schemas.openxmlformats.org/officeDocument/2006/relationships/ctrlProp" Target="../ctrlProps/ctrlProp222.xml"/><Relationship Id="rId68" Type="http://schemas.openxmlformats.org/officeDocument/2006/relationships/ctrlProp" Target="../ctrlProps/ctrlProp227.xml"/><Relationship Id="rId76" Type="http://schemas.openxmlformats.org/officeDocument/2006/relationships/ctrlProp" Target="../ctrlProps/ctrlProp235.xml"/><Relationship Id="rId84" Type="http://schemas.openxmlformats.org/officeDocument/2006/relationships/ctrlProp" Target="../ctrlProps/ctrlProp243.xml"/><Relationship Id="rId89" Type="http://schemas.openxmlformats.org/officeDocument/2006/relationships/ctrlProp" Target="../ctrlProps/ctrlProp248.xml"/><Relationship Id="rId97" Type="http://schemas.openxmlformats.org/officeDocument/2006/relationships/ctrlProp" Target="../ctrlProps/ctrlProp256.xml"/><Relationship Id="rId7" Type="http://schemas.openxmlformats.org/officeDocument/2006/relationships/ctrlProp" Target="../ctrlProps/ctrlProp166.xml"/><Relationship Id="rId71" Type="http://schemas.openxmlformats.org/officeDocument/2006/relationships/ctrlProp" Target="../ctrlProps/ctrlProp230.xml"/><Relationship Id="rId92" Type="http://schemas.openxmlformats.org/officeDocument/2006/relationships/ctrlProp" Target="../ctrlProps/ctrlProp251.xml"/><Relationship Id="rId2" Type="http://schemas.openxmlformats.org/officeDocument/2006/relationships/drawing" Target="../drawings/drawing2.xml"/><Relationship Id="rId16" Type="http://schemas.openxmlformats.org/officeDocument/2006/relationships/ctrlProp" Target="../ctrlProps/ctrlProp175.xml"/><Relationship Id="rId29" Type="http://schemas.openxmlformats.org/officeDocument/2006/relationships/ctrlProp" Target="../ctrlProps/ctrlProp188.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8" Type="http://schemas.openxmlformats.org/officeDocument/2006/relationships/ctrlProp" Target="../ctrlProps/ctrlProp217.xml"/><Relationship Id="rId66" Type="http://schemas.openxmlformats.org/officeDocument/2006/relationships/ctrlProp" Target="../ctrlProps/ctrlProp225.xml"/><Relationship Id="rId74" Type="http://schemas.openxmlformats.org/officeDocument/2006/relationships/ctrlProp" Target="../ctrlProps/ctrlProp233.xml"/><Relationship Id="rId79" Type="http://schemas.openxmlformats.org/officeDocument/2006/relationships/ctrlProp" Target="../ctrlProps/ctrlProp238.xml"/><Relationship Id="rId87" Type="http://schemas.openxmlformats.org/officeDocument/2006/relationships/ctrlProp" Target="../ctrlProps/ctrlProp246.xml"/><Relationship Id="rId5" Type="http://schemas.openxmlformats.org/officeDocument/2006/relationships/ctrlProp" Target="../ctrlProps/ctrlProp164.xml"/><Relationship Id="rId61" Type="http://schemas.openxmlformats.org/officeDocument/2006/relationships/ctrlProp" Target="../ctrlProps/ctrlProp220.xml"/><Relationship Id="rId82" Type="http://schemas.openxmlformats.org/officeDocument/2006/relationships/ctrlProp" Target="../ctrlProps/ctrlProp241.xml"/><Relationship Id="rId90" Type="http://schemas.openxmlformats.org/officeDocument/2006/relationships/ctrlProp" Target="../ctrlProps/ctrlProp249.xml"/><Relationship Id="rId95" Type="http://schemas.openxmlformats.org/officeDocument/2006/relationships/ctrlProp" Target="../ctrlProps/ctrlProp254.xml"/><Relationship Id="rId19" Type="http://schemas.openxmlformats.org/officeDocument/2006/relationships/ctrlProp" Target="../ctrlProps/ctrlProp17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64" Type="http://schemas.openxmlformats.org/officeDocument/2006/relationships/ctrlProp" Target="../ctrlProps/ctrlProp223.xml"/><Relationship Id="rId69" Type="http://schemas.openxmlformats.org/officeDocument/2006/relationships/ctrlProp" Target="../ctrlProps/ctrlProp228.xml"/><Relationship Id="rId77" Type="http://schemas.openxmlformats.org/officeDocument/2006/relationships/ctrlProp" Target="../ctrlProps/ctrlProp236.xml"/><Relationship Id="rId8" Type="http://schemas.openxmlformats.org/officeDocument/2006/relationships/ctrlProp" Target="../ctrlProps/ctrlProp167.xml"/><Relationship Id="rId51" Type="http://schemas.openxmlformats.org/officeDocument/2006/relationships/ctrlProp" Target="../ctrlProps/ctrlProp210.xml"/><Relationship Id="rId72" Type="http://schemas.openxmlformats.org/officeDocument/2006/relationships/ctrlProp" Target="../ctrlProps/ctrlProp231.xml"/><Relationship Id="rId80" Type="http://schemas.openxmlformats.org/officeDocument/2006/relationships/ctrlProp" Target="../ctrlProps/ctrlProp239.xml"/><Relationship Id="rId85" Type="http://schemas.openxmlformats.org/officeDocument/2006/relationships/ctrlProp" Target="../ctrlProps/ctrlProp244.xml"/><Relationship Id="rId93" Type="http://schemas.openxmlformats.org/officeDocument/2006/relationships/ctrlProp" Target="../ctrlProps/ctrlProp252.xml"/><Relationship Id="rId98" Type="http://schemas.openxmlformats.org/officeDocument/2006/relationships/ctrlProp" Target="../ctrlProps/ctrlProp257.xml"/><Relationship Id="rId3" Type="http://schemas.openxmlformats.org/officeDocument/2006/relationships/vmlDrawing" Target="../drawings/vmlDrawing2.v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59" Type="http://schemas.openxmlformats.org/officeDocument/2006/relationships/ctrlProp" Target="../ctrlProps/ctrlProp218.xml"/><Relationship Id="rId67" Type="http://schemas.openxmlformats.org/officeDocument/2006/relationships/ctrlProp" Target="../ctrlProps/ctrlProp226.xml"/><Relationship Id="rId20" Type="http://schemas.openxmlformats.org/officeDocument/2006/relationships/ctrlProp" Target="../ctrlProps/ctrlProp179.xml"/><Relationship Id="rId41" Type="http://schemas.openxmlformats.org/officeDocument/2006/relationships/ctrlProp" Target="../ctrlProps/ctrlProp200.xml"/><Relationship Id="rId54" Type="http://schemas.openxmlformats.org/officeDocument/2006/relationships/ctrlProp" Target="../ctrlProps/ctrlProp213.xml"/><Relationship Id="rId62" Type="http://schemas.openxmlformats.org/officeDocument/2006/relationships/ctrlProp" Target="../ctrlProps/ctrlProp221.xml"/><Relationship Id="rId70" Type="http://schemas.openxmlformats.org/officeDocument/2006/relationships/ctrlProp" Target="../ctrlProps/ctrlProp229.xml"/><Relationship Id="rId75" Type="http://schemas.openxmlformats.org/officeDocument/2006/relationships/ctrlProp" Target="../ctrlProps/ctrlProp234.xml"/><Relationship Id="rId83" Type="http://schemas.openxmlformats.org/officeDocument/2006/relationships/ctrlProp" Target="../ctrlProps/ctrlProp242.xml"/><Relationship Id="rId88" Type="http://schemas.openxmlformats.org/officeDocument/2006/relationships/ctrlProp" Target="../ctrlProps/ctrlProp247.xml"/><Relationship Id="rId91" Type="http://schemas.openxmlformats.org/officeDocument/2006/relationships/ctrlProp" Target="../ctrlProps/ctrlProp250.xml"/><Relationship Id="rId96" Type="http://schemas.openxmlformats.org/officeDocument/2006/relationships/ctrlProp" Target="../ctrlProps/ctrlProp255.xml"/><Relationship Id="rId1" Type="http://schemas.openxmlformats.org/officeDocument/2006/relationships/printerSettings" Target="../printerSettings/printerSettings3.bin"/><Relationship Id="rId6" Type="http://schemas.openxmlformats.org/officeDocument/2006/relationships/ctrlProp" Target="../ctrlProps/ctrlProp165.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10" Type="http://schemas.openxmlformats.org/officeDocument/2006/relationships/ctrlProp" Target="../ctrlProps/ctrlProp169.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 Id="rId60" Type="http://schemas.openxmlformats.org/officeDocument/2006/relationships/ctrlProp" Target="../ctrlProps/ctrlProp219.xml"/><Relationship Id="rId65" Type="http://schemas.openxmlformats.org/officeDocument/2006/relationships/ctrlProp" Target="../ctrlProps/ctrlProp224.xml"/><Relationship Id="rId73" Type="http://schemas.openxmlformats.org/officeDocument/2006/relationships/ctrlProp" Target="../ctrlProps/ctrlProp232.xml"/><Relationship Id="rId78" Type="http://schemas.openxmlformats.org/officeDocument/2006/relationships/ctrlProp" Target="../ctrlProps/ctrlProp237.xml"/><Relationship Id="rId81" Type="http://schemas.openxmlformats.org/officeDocument/2006/relationships/ctrlProp" Target="../ctrlProps/ctrlProp240.xml"/><Relationship Id="rId86" Type="http://schemas.openxmlformats.org/officeDocument/2006/relationships/ctrlProp" Target="../ctrlProps/ctrlProp245.xml"/><Relationship Id="rId94" Type="http://schemas.openxmlformats.org/officeDocument/2006/relationships/ctrlProp" Target="../ctrlProps/ctrlProp253.xml"/><Relationship Id="rId4" Type="http://schemas.openxmlformats.org/officeDocument/2006/relationships/ctrlProp" Target="../ctrlProps/ctrlProp163.xml"/><Relationship Id="rId9" Type="http://schemas.openxmlformats.org/officeDocument/2006/relationships/ctrlProp" Target="../ctrlProps/ctrlProp168.xml"/><Relationship Id="rId13" Type="http://schemas.openxmlformats.org/officeDocument/2006/relationships/ctrlProp" Target="../ctrlProps/ctrlProp172.xml"/><Relationship Id="rId18" Type="http://schemas.openxmlformats.org/officeDocument/2006/relationships/ctrlProp" Target="../ctrlProps/ctrlProp177.xml"/><Relationship Id="rId39" Type="http://schemas.openxmlformats.org/officeDocument/2006/relationships/ctrlProp" Target="../ctrlProps/ctrlProp19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B33"/>
  <sheetViews>
    <sheetView tabSelected="1" zoomScaleNormal="100" zoomScaleSheetLayoutView="120" workbookViewId="0">
      <selection activeCell="B2" sqref="B2"/>
    </sheetView>
  </sheetViews>
  <sheetFormatPr defaultRowHeight="13" x14ac:dyDescent="0.3"/>
  <cols>
    <col min="1" max="1" width="9.1796875" style="91"/>
    <col min="2" max="2" width="80" bestFit="1" customWidth="1"/>
  </cols>
  <sheetData>
    <row r="2" spans="1:2" ht="24.5" x14ac:dyDescent="0.7">
      <c r="B2" s="93" t="s">
        <v>12</v>
      </c>
    </row>
    <row r="3" spans="1:2" x14ac:dyDescent="0.3">
      <c r="B3" s="3"/>
    </row>
    <row r="4" spans="1:2" x14ac:dyDescent="0.3">
      <c r="B4" s="6" t="s">
        <v>13</v>
      </c>
    </row>
    <row r="5" spans="1:2" x14ac:dyDescent="0.3">
      <c r="B5" s="3"/>
    </row>
    <row r="6" spans="1:2" x14ac:dyDescent="0.3">
      <c r="B6" s="92" t="s">
        <v>188</v>
      </c>
    </row>
    <row r="7" spans="1:2" x14ac:dyDescent="0.3">
      <c r="B7" s="4"/>
    </row>
    <row r="8" spans="1:2" ht="63" x14ac:dyDescent="0.25">
      <c r="A8" s="90">
        <v>1</v>
      </c>
      <c r="B8" s="8" t="s">
        <v>186</v>
      </c>
    </row>
    <row r="9" spans="1:2" x14ac:dyDescent="0.25">
      <c r="A9" s="90"/>
      <c r="B9" s="78" t="s">
        <v>158</v>
      </c>
    </row>
    <row r="10" spans="1:2" x14ac:dyDescent="0.25">
      <c r="A10" s="90"/>
      <c r="B10" s="8"/>
    </row>
    <row r="11" spans="1:2" ht="52" x14ac:dyDescent="0.25">
      <c r="A11" s="90">
        <v>2</v>
      </c>
      <c r="B11" s="8" t="s">
        <v>185</v>
      </c>
    </row>
    <row r="12" spans="1:2" x14ac:dyDescent="0.25">
      <c r="A12" s="90"/>
      <c r="B12" s="8"/>
    </row>
    <row r="13" spans="1:2" ht="50" x14ac:dyDescent="0.25">
      <c r="A13" s="90">
        <v>3</v>
      </c>
      <c r="B13" s="8" t="s">
        <v>138</v>
      </c>
    </row>
    <row r="14" spans="1:2" x14ac:dyDescent="0.25">
      <c r="A14" s="90"/>
      <c r="B14" s="8"/>
    </row>
    <row r="15" spans="1:2" ht="25" x14ac:dyDescent="0.25">
      <c r="A15" s="90">
        <v>4</v>
      </c>
      <c r="B15" s="8" t="s">
        <v>129</v>
      </c>
    </row>
    <row r="16" spans="1:2" x14ac:dyDescent="0.25">
      <c r="A16" s="90"/>
      <c r="B16" s="9"/>
    </row>
    <row r="17" spans="1:2" ht="88.5" x14ac:dyDescent="0.25">
      <c r="A17" s="90">
        <v>5</v>
      </c>
      <c r="B17" s="8" t="s">
        <v>139</v>
      </c>
    </row>
    <row r="18" spans="1:2" x14ac:dyDescent="0.25">
      <c r="A18" s="90"/>
      <c r="B18" s="9"/>
    </row>
    <row r="19" spans="1:2" ht="112.5" x14ac:dyDescent="0.25">
      <c r="A19" s="90">
        <v>6</v>
      </c>
      <c r="B19" s="8" t="s">
        <v>140</v>
      </c>
    </row>
    <row r="20" spans="1:2" x14ac:dyDescent="0.25">
      <c r="A20" s="90"/>
      <c r="B20" s="9"/>
    </row>
    <row r="21" spans="1:2" ht="25" x14ac:dyDescent="0.25">
      <c r="A21" s="90">
        <v>7</v>
      </c>
      <c r="B21" s="8" t="s">
        <v>19</v>
      </c>
    </row>
    <row r="22" spans="1:2" x14ac:dyDescent="0.25">
      <c r="A22" s="90"/>
      <c r="B22" s="9"/>
    </row>
    <row r="23" spans="1:2" ht="37.5" x14ac:dyDescent="0.25">
      <c r="A23" s="90">
        <v>8</v>
      </c>
      <c r="B23" s="8" t="s">
        <v>132</v>
      </c>
    </row>
    <row r="24" spans="1:2" x14ac:dyDescent="0.25">
      <c r="A24" s="90"/>
      <c r="B24" s="9"/>
    </row>
    <row r="25" spans="1:2" ht="37.5" x14ac:dyDescent="0.25">
      <c r="A25" s="90">
        <v>9</v>
      </c>
      <c r="B25" s="80" t="s">
        <v>187</v>
      </c>
    </row>
    <row r="26" spans="1:2" x14ac:dyDescent="0.25">
      <c r="A26" s="90"/>
      <c r="B26" s="7"/>
    </row>
    <row r="27" spans="1:2" x14ac:dyDescent="0.25">
      <c r="A27" s="90">
        <v>10</v>
      </c>
      <c r="B27" s="8" t="s">
        <v>159</v>
      </c>
    </row>
    <row r="28" spans="1:2" x14ac:dyDescent="0.25">
      <c r="A28" s="90"/>
      <c r="B28" s="79" t="s">
        <v>160</v>
      </c>
    </row>
    <row r="29" spans="1:2" x14ac:dyDescent="0.25">
      <c r="A29" s="90"/>
      <c r="B29" s="7"/>
    </row>
    <row r="30" spans="1:2" x14ac:dyDescent="0.25">
      <c r="A30" s="90"/>
      <c r="B30" s="7"/>
    </row>
    <row r="31" spans="1:2" x14ac:dyDescent="0.25">
      <c r="A31" s="90"/>
      <c r="B31" s="7"/>
    </row>
    <row r="32" spans="1:2" x14ac:dyDescent="0.25">
      <c r="A32" s="90"/>
      <c r="B32" s="7"/>
    </row>
    <row r="33" spans="1:2" x14ac:dyDescent="0.25">
      <c r="A33" s="90"/>
      <c r="B33" s="7"/>
    </row>
  </sheetData>
  <sheetProtection password="DBB9" sheet="1" objects="1" scenarios="1"/>
  <hyperlinks>
    <hyperlink ref="B9" r:id="rId1" xr:uid="{00000000-0004-0000-0000-000000000000}"/>
    <hyperlink ref="B28" r:id="rId2" xr:uid="{00000000-0004-0000-0000-000001000000}"/>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234"/>
  <sheetViews>
    <sheetView showGridLines="0" view="pageLayout" zoomScaleNormal="100" zoomScaleSheetLayoutView="120" workbookViewId="0">
      <selection activeCell="C3" sqref="C3"/>
    </sheetView>
  </sheetViews>
  <sheetFormatPr defaultColWidth="64.26953125" defaultRowHeight="12.5" outlineLevelRow="1" x14ac:dyDescent="0.25"/>
  <cols>
    <col min="1" max="1" width="10.81640625" style="3" customWidth="1"/>
    <col min="2" max="2" width="44" style="3" bestFit="1" customWidth="1"/>
    <col min="3" max="3" width="32" style="2" customWidth="1"/>
    <col min="4" max="4" width="25" style="2" customWidth="1"/>
    <col min="5" max="5" width="69.7265625" style="3" customWidth="1"/>
    <col min="6" max="16384" width="64.26953125" style="3"/>
  </cols>
  <sheetData>
    <row r="1" spans="1:4" ht="15.5" thickTop="1" x14ac:dyDescent="0.3">
      <c r="A1" s="20"/>
      <c r="B1" s="97" t="s">
        <v>94</v>
      </c>
      <c r="C1" s="97"/>
      <c r="D1" s="98"/>
    </row>
    <row r="2" spans="1:4" x14ac:dyDescent="0.25">
      <c r="A2" s="19"/>
      <c r="B2" s="113" t="s">
        <v>78</v>
      </c>
      <c r="C2" s="114"/>
      <c r="D2" s="115"/>
    </row>
    <row r="3" spans="1:4" x14ac:dyDescent="0.25">
      <c r="A3" s="94" t="s">
        <v>91</v>
      </c>
      <c r="B3" s="33" t="s">
        <v>11</v>
      </c>
      <c r="C3" s="89"/>
      <c r="D3" s="61" t="s">
        <v>77</v>
      </c>
    </row>
    <row r="4" spans="1:4" x14ac:dyDescent="0.25">
      <c r="A4" s="99"/>
      <c r="B4" s="25" t="s">
        <v>82</v>
      </c>
      <c r="C4" s="16"/>
      <c r="D4" s="54"/>
    </row>
    <row r="5" spans="1:4" x14ac:dyDescent="0.25">
      <c r="A5" s="99"/>
      <c r="B5" s="25" t="s">
        <v>83</v>
      </c>
      <c r="C5" s="16"/>
      <c r="D5" s="54"/>
    </row>
    <row r="6" spans="1:4" x14ac:dyDescent="0.25">
      <c r="A6" s="99"/>
      <c r="B6" s="25" t="s">
        <v>95</v>
      </c>
      <c r="C6" s="21"/>
      <c r="D6" s="55"/>
    </row>
    <row r="7" spans="1:4" x14ac:dyDescent="0.25">
      <c r="A7" s="99"/>
      <c r="B7" s="25" t="s">
        <v>87</v>
      </c>
      <c r="C7" s="11"/>
      <c r="D7" s="56"/>
    </row>
    <row r="8" spans="1:4" x14ac:dyDescent="0.25">
      <c r="A8" s="99"/>
      <c r="B8" s="25" t="s">
        <v>88</v>
      </c>
      <c r="C8" s="11"/>
      <c r="D8" s="56"/>
    </row>
    <row r="9" spans="1:4" x14ac:dyDescent="0.25">
      <c r="A9" s="99"/>
      <c r="B9" s="25" t="s">
        <v>73</v>
      </c>
      <c r="C9" s="17"/>
      <c r="D9" s="56"/>
    </row>
    <row r="10" spans="1:4" ht="25.4" customHeight="1" outlineLevel="1" x14ac:dyDescent="0.25">
      <c r="A10" s="99"/>
      <c r="B10" s="26" t="s">
        <v>135</v>
      </c>
      <c r="C10" s="47"/>
      <c r="D10" s="56"/>
    </row>
    <row r="11" spans="1:4" x14ac:dyDescent="0.25">
      <c r="A11" s="99"/>
      <c r="B11" s="25" t="s">
        <v>84</v>
      </c>
      <c r="C11" s="17"/>
      <c r="D11" s="56"/>
    </row>
    <row r="12" spans="1:4" x14ac:dyDescent="0.25">
      <c r="A12" s="99"/>
      <c r="B12" s="25" t="s">
        <v>18</v>
      </c>
      <c r="C12" s="18"/>
      <c r="D12" s="56"/>
    </row>
    <row r="13" spans="1:4" x14ac:dyDescent="0.25">
      <c r="A13" s="99"/>
      <c r="B13" s="25" t="s">
        <v>85</v>
      </c>
      <c r="C13" s="12"/>
      <c r="D13" s="56"/>
    </row>
    <row r="14" spans="1:4" x14ac:dyDescent="0.25">
      <c r="A14" s="99"/>
      <c r="B14" s="25" t="s">
        <v>86</v>
      </c>
      <c r="C14" s="12"/>
      <c r="D14" s="56"/>
    </row>
    <row r="15" spans="1:4" x14ac:dyDescent="0.25">
      <c r="A15" s="99"/>
      <c r="B15" s="25" t="s">
        <v>165</v>
      </c>
      <c r="C15" s="12"/>
      <c r="D15" s="56"/>
    </row>
    <row r="16" spans="1:4" x14ac:dyDescent="0.25">
      <c r="A16" s="99"/>
      <c r="B16" s="25" t="s">
        <v>89</v>
      </c>
      <c r="C16" s="12"/>
      <c r="D16" s="56"/>
    </row>
    <row r="17" spans="1:4" x14ac:dyDescent="0.25">
      <c r="A17" s="100"/>
      <c r="B17" s="25" t="s">
        <v>90</v>
      </c>
      <c r="C17" s="12"/>
      <c r="D17" s="56"/>
    </row>
    <row r="18" spans="1:4" x14ac:dyDescent="0.25">
      <c r="A18" s="94" t="s">
        <v>92</v>
      </c>
      <c r="B18" s="33" t="s">
        <v>5</v>
      </c>
      <c r="C18" s="13">
        <f>C15*C16*0.3403125</f>
        <v>0</v>
      </c>
      <c r="D18" s="57"/>
    </row>
    <row r="19" spans="1:4" ht="13" thickBot="1" x14ac:dyDescent="0.3">
      <c r="A19" s="95"/>
      <c r="B19" s="26" t="s">
        <v>80</v>
      </c>
      <c r="C19" s="34">
        <f>C18*C13</f>
        <v>0</v>
      </c>
      <c r="D19" s="57"/>
    </row>
    <row r="20" spans="1:4" ht="13.5" thickTop="1" thickBot="1" x14ac:dyDescent="0.3">
      <c r="A20" s="95"/>
      <c r="B20" s="26" t="s">
        <v>81</v>
      </c>
      <c r="C20" s="36">
        <f>C18*C13*C14</f>
        <v>0</v>
      </c>
      <c r="D20" s="57"/>
    </row>
    <row r="21" spans="1:4" ht="13" thickTop="1" x14ac:dyDescent="0.25">
      <c r="A21" s="95"/>
      <c r="B21" s="25" t="s">
        <v>2</v>
      </c>
      <c r="C21" s="35">
        <v>0.05</v>
      </c>
      <c r="D21" s="57"/>
    </row>
    <row r="22" spans="1:4" x14ac:dyDescent="0.25">
      <c r="A22" s="95"/>
      <c r="B22" s="25" t="s">
        <v>0</v>
      </c>
      <c r="C22" s="14">
        <v>0.1</v>
      </c>
      <c r="D22" s="57"/>
    </row>
    <row r="23" spans="1:4" x14ac:dyDescent="0.25">
      <c r="A23" s="95"/>
      <c r="B23" s="25" t="s">
        <v>6</v>
      </c>
      <c r="C23" s="13">
        <f>C19*C21*454</f>
        <v>0</v>
      </c>
      <c r="D23" s="58"/>
    </row>
    <row r="24" spans="1:4" x14ac:dyDescent="0.25">
      <c r="A24" s="96"/>
      <c r="B24" s="32" t="s">
        <v>7</v>
      </c>
      <c r="C24" s="13">
        <f>C20*C22*454</f>
        <v>0</v>
      </c>
      <c r="D24" s="58"/>
    </row>
    <row r="25" spans="1:4" x14ac:dyDescent="0.25">
      <c r="A25" s="94" t="s">
        <v>93</v>
      </c>
      <c r="B25" s="30" t="s">
        <v>3</v>
      </c>
      <c r="C25" s="31"/>
      <c r="D25" s="59"/>
    </row>
    <row r="26" spans="1:4" x14ac:dyDescent="0.25">
      <c r="A26" s="99"/>
      <c r="B26" s="25" t="s">
        <v>71</v>
      </c>
      <c r="C26" s="13" t="e">
        <f>(C23/C7)*1000000</f>
        <v>#DIV/0!</v>
      </c>
      <c r="D26" s="57"/>
    </row>
    <row r="27" spans="1:4" x14ac:dyDescent="0.25">
      <c r="A27" s="99"/>
      <c r="B27" s="28" t="s">
        <v>72</v>
      </c>
      <c r="C27" s="15" t="e">
        <f>VLOOKUP(C12,'A.I. LIST'!$B$8:$D$147,2)</f>
        <v>#N/A</v>
      </c>
      <c r="D27" s="57"/>
    </row>
    <row r="28" spans="1:4" ht="13" thickBot="1" x14ac:dyDescent="0.3">
      <c r="A28" s="99"/>
      <c r="B28" s="25" t="s">
        <v>1</v>
      </c>
      <c r="C28" s="34" t="e">
        <f>C26/C27*100</f>
        <v>#DIV/0!</v>
      </c>
      <c r="D28" s="57"/>
    </row>
    <row r="29" spans="1:4" ht="13.5" thickTop="1" thickBot="1" x14ac:dyDescent="0.3">
      <c r="A29" s="99"/>
      <c r="B29" s="28" t="s">
        <v>8</v>
      </c>
      <c r="C29" s="38" t="e">
        <f>IF(C28&gt;100, "EXCEEDS STANDARD", "OK")</f>
        <v>#DIV/0!</v>
      </c>
      <c r="D29" s="57"/>
    </row>
    <row r="30" spans="1:4" ht="13" thickTop="1" x14ac:dyDescent="0.25">
      <c r="A30" s="99"/>
      <c r="B30" s="29" t="s">
        <v>4</v>
      </c>
      <c r="C30" s="37"/>
      <c r="D30" s="57"/>
    </row>
    <row r="31" spans="1:4" x14ac:dyDescent="0.25">
      <c r="A31" s="99"/>
      <c r="B31" s="25" t="s">
        <v>71</v>
      </c>
      <c r="C31" s="13" t="e">
        <f>(C24/C8)*1000000</f>
        <v>#DIV/0!</v>
      </c>
      <c r="D31" s="57"/>
    </row>
    <row r="32" spans="1:4" x14ac:dyDescent="0.25">
      <c r="A32" s="99"/>
      <c r="B32" s="28" t="s">
        <v>74</v>
      </c>
      <c r="C32" s="15" t="e">
        <f>VLOOKUP(C12,'A.I. LIST'!$B$8:$D$147,3)</f>
        <v>#N/A</v>
      </c>
      <c r="D32" s="57"/>
    </row>
    <row r="33" spans="1:5" ht="13" thickBot="1" x14ac:dyDescent="0.3">
      <c r="A33" s="99"/>
      <c r="B33" s="25" t="s">
        <v>1</v>
      </c>
      <c r="C33" s="34" t="e">
        <f>C31/C32*100</f>
        <v>#DIV/0!</v>
      </c>
      <c r="D33" s="57"/>
      <c r="E33"/>
    </row>
    <row r="34" spans="1:5" ht="13.5" thickTop="1" thickBot="1" x14ac:dyDescent="0.3">
      <c r="A34" s="100"/>
      <c r="B34" s="39" t="s">
        <v>8</v>
      </c>
      <c r="C34" s="38" t="e">
        <f>IF(C33&gt;100, "EXCEEDS STANDARD", "OK")</f>
        <v>#DIV/0!</v>
      </c>
      <c r="D34" s="59"/>
    </row>
    <row r="35" spans="1:5" ht="13.5" thickTop="1" thickBot="1" x14ac:dyDescent="0.3">
      <c r="A35" s="19"/>
      <c r="B35" s="27" t="s">
        <v>75</v>
      </c>
      <c r="C35" s="10"/>
      <c r="D35" s="60"/>
    </row>
    <row r="36" spans="1:5" ht="13" thickTop="1" x14ac:dyDescent="0.25">
      <c r="A36" s="42" t="s">
        <v>76</v>
      </c>
      <c r="B36" s="107"/>
      <c r="C36" s="108"/>
      <c r="D36" s="109"/>
    </row>
    <row r="37" spans="1:5" ht="23.25" customHeight="1" thickBot="1" x14ac:dyDescent="0.3">
      <c r="A37" s="43"/>
      <c r="B37" s="110"/>
      <c r="C37" s="111"/>
      <c r="D37" s="112"/>
    </row>
    <row r="38" spans="1:5" ht="12.75" customHeight="1" thickTop="1" x14ac:dyDescent="0.3">
      <c r="A38" s="20"/>
      <c r="B38" s="97" t="s">
        <v>94</v>
      </c>
      <c r="C38" s="97"/>
      <c r="D38" s="98"/>
    </row>
    <row r="39" spans="1:5" x14ac:dyDescent="0.25">
      <c r="A39" s="19"/>
      <c r="B39" s="113" t="s">
        <v>78</v>
      </c>
      <c r="C39" s="114"/>
      <c r="D39" s="115"/>
    </row>
    <row r="40" spans="1:5" ht="12.75" customHeight="1" x14ac:dyDescent="0.25">
      <c r="A40" s="94" t="s">
        <v>91</v>
      </c>
      <c r="B40" s="33" t="s">
        <v>11</v>
      </c>
      <c r="C40" s="53"/>
      <c r="D40" s="61" t="s">
        <v>77</v>
      </c>
    </row>
    <row r="41" spans="1:5" x14ac:dyDescent="0.25">
      <c r="A41" s="99"/>
      <c r="B41" s="25" t="s">
        <v>82</v>
      </c>
      <c r="C41" s="16"/>
      <c r="D41" s="54"/>
    </row>
    <row r="42" spans="1:5" x14ac:dyDescent="0.25">
      <c r="A42" s="99"/>
      <c r="B42" s="25" t="s">
        <v>83</v>
      </c>
      <c r="C42" s="16"/>
      <c r="D42" s="54"/>
    </row>
    <row r="43" spans="1:5" x14ac:dyDescent="0.25">
      <c r="A43" s="99"/>
      <c r="B43" s="25" t="s">
        <v>95</v>
      </c>
      <c r="C43" s="21"/>
      <c r="D43" s="55"/>
    </row>
    <row r="44" spans="1:5" x14ac:dyDescent="0.25">
      <c r="A44" s="99"/>
      <c r="B44" s="25" t="s">
        <v>87</v>
      </c>
      <c r="C44" s="11"/>
      <c r="D44" s="56"/>
    </row>
    <row r="45" spans="1:5" x14ac:dyDescent="0.25">
      <c r="A45" s="99"/>
      <c r="B45" s="25" t="s">
        <v>88</v>
      </c>
      <c r="C45" s="11"/>
      <c r="D45" s="56"/>
    </row>
    <row r="46" spans="1:5" x14ac:dyDescent="0.25">
      <c r="A46" s="99"/>
      <c r="B46" s="25" t="s">
        <v>73</v>
      </c>
      <c r="C46" s="17"/>
      <c r="D46" s="56"/>
    </row>
    <row r="47" spans="1:5" ht="25" x14ac:dyDescent="0.25">
      <c r="A47" s="99"/>
      <c r="B47" s="26" t="s">
        <v>135</v>
      </c>
      <c r="C47" s="47"/>
      <c r="D47" s="56"/>
    </row>
    <row r="48" spans="1:5" x14ac:dyDescent="0.25">
      <c r="A48" s="99"/>
      <c r="B48" s="25" t="s">
        <v>84</v>
      </c>
      <c r="C48" s="17"/>
      <c r="D48" s="56"/>
    </row>
    <row r="49" spans="1:4" x14ac:dyDescent="0.25">
      <c r="A49" s="99"/>
      <c r="B49" s="25" t="s">
        <v>18</v>
      </c>
      <c r="C49" s="18"/>
      <c r="D49" s="56"/>
    </row>
    <row r="50" spans="1:4" x14ac:dyDescent="0.25">
      <c r="A50" s="99"/>
      <c r="B50" s="25" t="s">
        <v>85</v>
      </c>
      <c r="C50" s="12"/>
      <c r="D50" s="56"/>
    </row>
    <row r="51" spans="1:4" x14ac:dyDescent="0.25">
      <c r="A51" s="99"/>
      <c r="B51" s="25" t="s">
        <v>86</v>
      </c>
      <c r="C51" s="12"/>
      <c r="D51" s="56"/>
    </row>
    <row r="52" spans="1:4" x14ac:dyDescent="0.25">
      <c r="A52" s="99"/>
      <c r="B52" s="25" t="s">
        <v>165</v>
      </c>
      <c r="C52" s="12"/>
      <c r="D52" s="56"/>
    </row>
    <row r="53" spans="1:4" ht="12.75" customHeight="1" x14ac:dyDescent="0.25">
      <c r="A53" s="99"/>
      <c r="B53" s="25" t="s">
        <v>89</v>
      </c>
      <c r="C53" s="12"/>
      <c r="D53" s="56"/>
    </row>
    <row r="54" spans="1:4" x14ac:dyDescent="0.25">
      <c r="A54" s="100"/>
      <c r="B54" s="25" t="s">
        <v>90</v>
      </c>
      <c r="C54" s="12"/>
      <c r="D54" s="56"/>
    </row>
    <row r="55" spans="1:4" ht="12.75" customHeight="1" x14ac:dyDescent="0.25">
      <c r="A55" s="94" t="s">
        <v>92</v>
      </c>
      <c r="B55" s="33" t="s">
        <v>5</v>
      </c>
      <c r="C55" s="13">
        <f>C52*C53*0.3403125</f>
        <v>0</v>
      </c>
      <c r="D55" s="57"/>
    </row>
    <row r="56" spans="1:4" ht="13" thickBot="1" x14ac:dyDescent="0.3">
      <c r="A56" s="95"/>
      <c r="B56" s="26" t="s">
        <v>80</v>
      </c>
      <c r="C56" s="34">
        <f>C55*C50</f>
        <v>0</v>
      </c>
      <c r="D56" s="57"/>
    </row>
    <row r="57" spans="1:4" ht="13.5" thickTop="1" thickBot="1" x14ac:dyDescent="0.3">
      <c r="A57" s="95"/>
      <c r="B57" s="26" t="s">
        <v>81</v>
      </c>
      <c r="C57" s="36">
        <f>C55*C50*C51</f>
        <v>0</v>
      </c>
      <c r="D57" s="57"/>
    </row>
    <row r="58" spans="1:4" ht="13" thickTop="1" x14ac:dyDescent="0.25">
      <c r="A58" s="95"/>
      <c r="B58" s="25" t="s">
        <v>2</v>
      </c>
      <c r="C58" s="35">
        <v>0.05</v>
      </c>
      <c r="D58" s="57"/>
    </row>
    <row r="59" spans="1:4" x14ac:dyDescent="0.25">
      <c r="A59" s="95"/>
      <c r="B59" s="25" t="s">
        <v>0</v>
      </c>
      <c r="C59" s="14">
        <v>0.1</v>
      </c>
      <c r="D59" s="57"/>
    </row>
    <row r="60" spans="1:4" ht="12.75" customHeight="1" x14ac:dyDescent="0.25">
      <c r="A60" s="95"/>
      <c r="B60" s="25" t="s">
        <v>6</v>
      </c>
      <c r="C60" s="13">
        <f>C56*C58*454</f>
        <v>0</v>
      </c>
      <c r="D60" s="58"/>
    </row>
    <row r="61" spans="1:4" x14ac:dyDescent="0.25">
      <c r="A61" s="96"/>
      <c r="B61" s="32" t="s">
        <v>7</v>
      </c>
      <c r="C61" s="13">
        <f>C57*C59*454</f>
        <v>0</v>
      </c>
      <c r="D61" s="58"/>
    </row>
    <row r="62" spans="1:4" ht="12.75" customHeight="1" x14ac:dyDescent="0.25">
      <c r="A62" s="94" t="s">
        <v>93</v>
      </c>
      <c r="B62" s="30" t="s">
        <v>3</v>
      </c>
      <c r="C62" s="31"/>
      <c r="D62" s="59"/>
    </row>
    <row r="63" spans="1:4" x14ac:dyDescent="0.25">
      <c r="A63" s="99"/>
      <c r="B63" s="25" t="s">
        <v>71</v>
      </c>
      <c r="C63" s="48" t="e">
        <f>(C60/C44)*1000000</f>
        <v>#DIV/0!</v>
      </c>
      <c r="D63" s="57"/>
    </row>
    <row r="64" spans="1:4" x14ac:dyDescent="0.25">
      <c r="A64" s="99"/>
      <c r="B64" s="28" t="s">
        <v>72</v>
      </c>
      <c r="C64" s="49" t="e">
        <f>VLOOKUP(C49,'A.I. LIST'!$B$8:$D$147,2)</f>
        <v>#N/A</v>
      </c>
      <c r="D64" s="57"/>
    </row>
    <row r="65" spans="1:4" ht="13" thickBot="1" x14ac:dyDescent="0.3">
      <c r="A65" s="99"/>
      <c r="B65" s="25" t="s">
        <v>1</v>
      </c>
      <c r="C65" s="50" t="e">
        <f>C63/C64*100</f>
        <v>#DIV/0!</v>
      </c>
      <c r="D65" s="57"/>
    </row>
    <row r="66" spans="1:4" ht="13.5" thickTop="1" thickBot="1" x14ac:dyDescent="0.3">
      <c r="A66" s="99"/>
      <c r="B66" s="28" t="s">
        <v>8</v>
      </c>
      <c r="C66" s="51" t="e">
        <f>IF(C65&gt;100, "EXCEEDS STANDARD", "OK")</f>
        <v>#DIV/0!</v>
      </c>
      <c r="D66" s="57"/>
    </row>
    <row r="67" spans="1:4" ht="13" thickTop="1" x14ac:dyDescent="0.25">
      <c r="A67" s="99"/>
      <c r="B67" s="29" t="s">
        <v>4</v>
      </c>
      <c r="C67" s="52"/>
      <c r="D67" s="57"/>
    </row>
    <row r="68" spans="1:4" x14ac:dyDescent="0.25">
      <c r="A68" s="99"/>
      <c r="B68" s="25" t="s">
        <v>71</v>
      </c>
      <c r="C68" s="48" t="e">
        <f>(C61/C45)*1000000</f>
        <v>#DIV/0!</v>
      </c>
      <c r="D68" s="57"/>
    </row>
    <row r="69" spans="1:4" x14ac:dyDescent="0.25">
      <c r="A69" s="99"/>
      <c r="B69" s="28" t="s">
        <v>74</v>
      </c>
      <c r="C69" s="49" t="e">
        <f>VLOOKUP(C49,'A.I. LIST'!$B$8:$D$147,3)</f>
        <v>#N/A</v>
      </c>
      <c r="D69" s="57"/>
    </row>
    <row r="70" spans="1:4" ht="13" thickBot="1" x14ac:dyDescent="0.3">
      <c r="A70" s="99"/>
      <c r="B70" s="25" t="s">
        <v>1</v>
      </c>
      <c r="C70" s="50" t="e">
        <f>C68/C69*100</f>
        <v>#DIV/0!</v>
      </c>
      <c r="D70" s="57"/>
    </row>
    <row r="71" spans="1:4" ht="13.5" thickTop="1" thickBot="1" x14ac:dyDescent="0.3">
      <c r="A71" s="100"/>
      <c r="B71" s="39" t="s">
        <v>8</v>
      </c>
      <c r="C71" s="51" t="e">
        <f>IF(C70&gt;100, "EXCEEDS STANDARD", "OK")</f>
        <v>#DIV/0!</v>
      </c>
      <c r="D71" s="59"/>
    </row>
    <row r="72" spans="1:4" ht="13.5" thickTop="1" thickBot="1" x14ac:dyDescent="0.3">
      <c r="A72" s="19"/>
      <c r="B72" s="27" t="s">
        <v>75</v>
      </c>
      <c r="C72" s="46"/>
      <c r="D72" s="60"/>
    </row>
    <row r="73" spans="1:4" ht="13" thickTop="1" x14ac:dyDescent="0.25">
      <c r="A73" s="42" t="s">
        <v>76</v>
      </c>
      <c r="B73" s="107"/>
      <c r="C73" s="108"/>
      <c r="D73" s="109"/>
    </row>
    <row r="74" spans="1:4" ht="29.25" customHeight="1" thickBot="1" x14ac:dyDescent="0.3">
      <c r="A74" s="43"/>
      <c r="B74" s="110"/>
      <c r="C74" s="111"/>
      <c r="D74" s="112"/>
    </row>
    <row r="75" spans="1:4" ht="15.5" thickTop="1" x14ac:dyDescent="0.3">
      <c r="A75" s="20"/>
      <c r="B75" s="97" t="s">
        <v>94</v>
      </c>
      <c r="C75" s="97"/>
      <c r="D75" s="98"/>
    </row>
    <row r="76" spans="1:4" x14ac:dyDescent="0.25">
      <c r="A76" s="19"/>
      <c r="B76" s="113" t="s">
        <v>78</v>
      </c>
      <c r="C76" s="114"/>
      <c r="D76" s="115"/>
    </row>
    <row r="77" spans="1:4" ht="12.75" customHeight="1" x14ac:dyDescent="0.25">
      <c r="A77" s="94" t="s">
        <v>91</v>
      </c>
      <c r="B77" s="33" t="s">
        <v>11</v>
      </c>
      <c r="C77" s="53"/>
      <c r="D77" s="61" t="s">
        <v>77</v>
      </c>
    </row>
    <row r="78" spans="1:4" x14ac:dyDescent="0.25">
      <c r="A78" s="99"/>
      <c r="B78" s="25" t="s">
        <v>82</v>
      </c>
      <c r="C78" s="16"/>
      <c r="D78" s="54"/>
    </row>
    <row r="79" spans="1:4" x14ac:dyDescent="0.25">
      <c r="A79" s="99"/>
      <c r="B79" s="25" t="s">
        <v>83</v>
      </c>
      <c r="C79" s="16"/>
      <c r="D79" s="54"/>
    </row>
    <row r="80" spans="1:4" x14ac:dyDescent="0.25">
      <c r="A80" s="99"/>
      <c r="B80" s="25" t="s">
        <v>95</v>
      </c>
      <c r="C80" s="21"/>
      <c r="D80" s="55"/>
    </row>
    <row r="81" spans="1:4" x14ac:dyDescent="0.25">
      <c r="A81" s="99"/>
      <c r="B81" s="25" t="s">
        <v>87</v>
      </c>
      <c r="C81" s="11"/>
      <c r="D81" s="56"/>
    </row>
    <row r="82" spans="1:4" x14ac:dyDescent="0.25">
      <c r="A82" s="99"/>
      <c r="B82" s="25" t="s">
        <v>88</v>
      </c>
      <c r="C82" s="11"/>
      <c r="D82" s="56"/>
    </row>
    <row r="83" spans="1:4" x14ac:dyDescent="0.25">
      <c r="A83" s="99"/>
      <c r="B83" s="25" t="s">
        <v>73</v>
      </c>
      <c r="C83" s="17"/>
      <c r="D83" s="56"/>
    </row>
    <row r="84" spans="1:4" ht="25" x14ac:dyDescent="0.25">
      <c r="A84" s="99"/>
      <c r="B84" s="26" t="s">
        <v>135</v>
      </c>
      <c r="C84" s="47"/>
      <c r="D84" s="56"/>
    </row>
    <row r="85" spans="1:4" x14ac:dyDescent="0.25">
      <c r="A85" s="99"/>
      <c r="B85" s="25" t="s">
        <v>84</v>
      </c>
      <c r="C85" s="17"/>
      <c r="D85" s="56"/>
    </row>
    <row r="86" spans="1:4" x14ac:dyDescent="0.25">
      <c r="A86" s="99"/>
      <c r="B86" s="25" t="s">
        <v>18</v>
      </c>
      <c r="C86" s="18"/>
      <c r="D86" s="56"/>
    </row>
    <row r="87" spans="1:4" x14ac:dyDescent="0.25">
      <c r="A87" s="99"/>
      <c r="B87" s="25" t="s">
        <v>85</v>
      </c>
      <c r="C87" s="12"/>
      <c r="D87" s="56"/>
    </row>
    <row r="88" spans="1:4" x14ac:dyDescent="0.25">
      <c r="A88" s="99"/>
      <c r="B88" s="25" t="s">
        <v>86</v>
      </c>
      <c r="C88" s="12"/>
      <c r="D88" s="56"/>
    </row>
    <row r="89" spans="1:4" x14ac:dyDescent="0.25">
      <c r="A89" s="99"/>
      <c r="B89" s="25" t="s">
        <v>165</v>
      </c>
      <c r="C89" s="12"/>
      <c r="D89" s="56"/>
    </row>
    <row r="90" spans="1:4" x14ac:dyDescent="0.25">
      <c r="A90" s="99"/>
      <c r="B90" s="25" t="s">
        <v>89</v>
      </c>
      <c r="C90" s="12"/>
      <c r="D90" s="56"/>
    </row>
    <row r="91" spans="1:4" x14ac:dyDescent="0.25">
      <c r="A91" s="100"/>
      <c r="B91" s="25" t="s">
        <v>90</v>
      </c>
      <c r="C91" s="12"/>
      <c r="D91" s="56"/>
    </row>
    <row r="92" spans="1:4" ht="12.75" customHeight="1" x14ac:dyDescent="0.25">
      <c r="A92" s="94" t="s">
        <v>92</v>
      </c>
      <c r="B92" s="33" t="s">
        <v>5</v>
      </c>
      <c r="C92" s="48">
        <f>C89*C90*0.3403125</f>
        <v>0</v>
      </c>
      <c r="D92" s="57"/>
    </row>
    <row r="93" spans="1:4" ht="13" thickBot="1" x14ac:dyDescent="0.3">
      <c r="A93" s="95"/>
      <c r="B93" s="26" t="s">
        <v>80</v>
      </c>
      <c r="C93" s="50">
        <f>C92*C87</f>
        <v>0</v>
      </c>
      <c r="D93" s="57"/>
    </row>
    <row r="94" spans="1:4" ht="13.5" thickTop="1" thickBot="1" x14ac:dyDescent="0.3">
      <c r="A94" s="95"/>
      <c r="B94" s="26" t="s">
        <v>81</v>
      </c>
      <c r="C94" s="82">
        <f>C92*C87*C88</f>
        <v>0</v>
      </c>
      <c r="D94" s="57"/>
    </row>
    <row r="95" spans="1:4" ht="13" thickTop="1" x14ac:dyDescent="0.25">
      <c r="A95" s="95"/>
      <c r="B95" s="25" t="s">
        <v>2</v>
      </c>
      <c r="C95" s="83">
        <v>0.05</v>
      </c>
      <c r="D95" s="57"/>
    </row>
    <row r="96" spans="1:4" x14ac:dyDescent="0.25">
      <c r="A96" s="95"/>
      <c r="B96" s="25" t="s">
        <v>0</v>
      </c>
      <c r="C96" s="84">
        <v>0.1</v>
      </c>
      <c r="D96" s="57"/>
    </row>
    <row r="97" spans="1:4" x14ac:dyDescent="0.25">
      <c r="A97" s="95"/>
      <c r="B97" s="25" t="s">
        <v>6</v>
      </c>
      <c r="C97" s="48">
        <f>C93*C95*454</f>
        <v>0</v>
      </c>
      <c r="D97" s="58"/>
    </row>
    <row r="98" spans="1:4" x14ac:dyDescent="0.25">
      <c r="A98" s="96"/>
      <c r="B98" s="32" t="s">
        <v>7</v>
      </c>
      <c r="C98" s="48">
        <f>C94*C96*454</f>
        <v>0</v>
      </c>
      <c r="D98" s="58"/>
    </row>
    <row r="99" spans="1:4" ht="12.75" customHeight="1" x14ac:dyDescent="0.25">
      <c r="A99" s="94" t="s">
        <v>93</v>
      </c>
      <c r="B99" s="30" t="s">
        <v>3</v>
      </c>
      <c r="C99" s="85"/>
      <c r="D99" s="59"/>
    </row>
    <row r="100" spans="1:4" x14ac:dyDescent="0.25">
      <c r="A100" s="99"/>
      <c r="B100" s="25" t="s">
        <v>71</v>
      </c>
      <c r="C100" s="48" t="e">
        <f>(C97/C81)*1000000</f>
        <v>#DIV/0!</v>
      </c>
      <c r="D100" s="57"/>
    </row>
    <row r="101" spans="1:4" x14ac:dyDescent="0.25">
      <c r="A101" s="99"/>
      <c r="B101" s="28" t="s">
        <v>72</v>
      </c>
      <c r="C101" s="49" t="e">
        <f>VLOOKUP(C86,'A.I. LIST'!$B$8:$D$147,2)</f>
        <v>#N/A</v>
      </c>
      <c r="D101" s="57"/>
    </row>
    <row r="102" spans="1:4" ht="13" thickBot="1" x14ac:dyDescent="0.3">
      <c r="A102" s="99"/>
      <c r="B102" s="25" t="s">
        <v>1</v>
      </c>
      <c r="C102" s="50" t="e">
        <f>C100/C101*100</f>
        <v>#DIV/0!</v>
      </c>
      <c r="D102" s="57"/>
    </row>
    <row r="103" spans="1:4" ht="13.5" thickTop="1" thickBot="1" x14ac:dyDescent="0.3">
      <c r="A103" s="99"/>
      <c r="B103" s="28" t="s">
        <v>8</v>
      </c>
      <c r="C103" s="51" t="e">
        <f>IF(C102&gt;100, "EXCEEDS STANDARD", "OK")</f>
        <v>#DIV/0!</v>
      </c>
      <c r="D103" s="57"/>
    </row>
    <row r="104" spans="1:4" ht="13" thickTop="1" x14ac:dyDescent="0.25">
      <c r="A104" s="99"/>
      <c r="B104" s="29" t="s">
        <v>4</v>
      </c>
      <c r="C104" s="52"/>
      <c r="D104" s="57"/>
    </row>
    <row r="105" spans="1:4" x14ac:dyDescent="0.25">
      <c r="A105" s="99"/>
      <c r="B105" s="25" t="s">
        <v>71</v>
      </c>
      <c r="C105" s="48" t="e">
        <f>(C98/C82)*1000000</f>
        <v>#DIV/0!</v>
      </c>
      <c r="D105" s="57"/>
    </row>
    <row r="106" spans="1:4" x14ac:dyDescent="0.25">
      <c r="A106" s="99"/>
      <c r="B106" s="28" t="s">
        <v>74</v>
      </c>
      <c r="C106" s="49" t="e">
        <f>VLOOKUP(C86,'A.I. LIST'!$B$8:$D$147,3)</f>
        <v>#N/A</v>
      </c>
      <c r="D106" s="57"/>
    </row>
    <row r="107" spans="1:4" ht="13" thickBot="1" x14ac:dyDescent="0.3">
      <c r="A107" s="99"/>
      <c r="B107" s="25" t="s">
        <v>1</v>
      </c>
      <c r="C107" s="50" t="e">
        <f>C105/C106*100</f>
        <v>#DIV/0!</v>
      </c>
      <c r="D107" s="57"/>
    </row>
    <row r="108" spans="1:4" ht="13.5" thickTop="1" thickBot="1" x14ac:dyDescent="0.3">
      <c r="A108" s="100"/>
      <c r="B108" s="39" t="s">
        <v>8</v>
      </c>
      <c r="C108" s="51" t="e">
        <f>IF(C107&gt;100, "EXCEEDS STANDARD", "OK")</f>
        <v>#DIV/0!</v>
      </c>
      <c r="D108" s="59"/>
    </row>
    <row r="109" spans="1:4" ht="13.5" thickTop="1" thickBot="1" x14ac:dyDescent="0.3">
      <c r="A109" s="19"/>
      <c r="B109" s="27" t="s">
        <v>75</v>
      </c>
      <c r="C109" s="40"/>
      <c r="D109" s="60"/>
    </row>
    <row r="110" spans="1:4" ht="13" thickTop="1" x14ac:dyDescent="0.25">
      <c r="A110" s="42" t="s">
        <v>76</v>
      </c>
      <c r="B110" s="107"/>
      <c r="C110" s="108"/>
      <c r="D110" s="109"/>
    </row>
    <row r="111" spans="1:4" ht="29.25" customHeight="1" thickBot="1" x14ac:dyDescent="0.3">
      <c r="A111" s="43"/>
      <c r="B111" s="110"/>
      <c r="C111" s="111"/>
      <c r="D111" s="112"/>
    </row>
    <row r="112" spans="1:4" ht="15.5" thickTop="1" x14ac:dyDescent="0.3">
      <c r="A112" s="20"/>
      <c r="B112" s="97" t="s">
        <v>94</v>
      </c>
      <c r="C112" s="97"/>
      <c r="D112" s="98"/>
    </row>
    <row r="113" spans="1:4" x14ac:dyDescent="0.25">
      <c r="A113" s="19"/>
      <c r="B113" s="113" t="s">
        <v>78</v>
      </c>
      <c r="C113" s="114"/>
      <c r="D113" s="115"/>
    </row>
    <row r="114" spans="1:4" x14ac:dyDescent="0.25">
      <c r="A114" s="94" t="s">
        <v>91</v>
      </c>
      <c r="B114" s="33" t="s">
        <v>11</v>
      </c>
      <c r="C114" s="53"/>
      <c r="D114" s="61" t="s">
        <v>77</v>
      </c>
    </row>
    <row r="115" spans="1:4" x14ac:dyDescent="0.25">
      <c r="A115" s="99"/>
      <c r="B115" s="25" t="s">
        <v>82</v>
      </c>
      <c r="C115" s="16"/>
      <c r="D115" s="54"/>
    </row>
    <row r="116" spans="1:4" x14ac:dyDescent="0.25">
      <c r="A116" s="99"/>
      <c r="B116" s="25" t="s">
        <v>83</v>
      </c>
      <c r="C116" s="16"/>
      <c r="D116" s="54"/>
    </row>
    <row r="117" spans="1:4" x14ac:dyDescent="0.25">
      <c r="A117" s="99"/>
      <c r="B117" s="25" t="s">
        <v>95</v>
      </c>
      <c r="C117" s="21"/>
      <c r="D117" s="55"/>
    </row>
    <row r="118" spans="1:4" x14ac:dyDescent="0.25">
      <c r="A118" s="99"/>
      <c r="B118" s="25" t="s">
        <v>87</v>
      </c>
      <c r="C118" s="11"/>
      <c r="D118" s="56"/>
    </row>
    <row r="119" spans="1:4" x14ac:dyDescent="0.25">
      <c r="A119" s="99"/>
      <c r="B119" s="25" t="s">
        <v>88</v>
      </c>
      <c r="C119" s="11"/>
      <c r="D119" s="56"/>
    </row>
    <row r="120" spans="1:4" x14ac:dyDescent="0.25">
      <c r="A120" s="99"/>
      <c r="B120" s="25" t="s">
        <v>73</v>
      </c>
      <c r="C120" s="17"/>
      <c r="D120" s="56"/>
    </row>
    <row r="121" spans="1:4" ht="25" x14ac:dyDescent="0.25">
      <c r="A121" s="99"/>
      <c r="B121" s="26" t="s">
        <v>135</v>
      </c>
      <c r="C121" s="47"/>
      <c r="D121" s="56"/>
    </row>
    <row r="122" spans="1:4" x14ac:dyDescent="0.25">
      <c r="A122" s="99"/>
      <c r="B122" s="25" t="s">
        <v>84</v>
      </c>
      <c r="C122" s="17"/>
      <c r="D122" s="56"/>
    </row>
    <row r="123" spans="1:4" x14ac:dyDescent="0.25">
      <c r="A123" s="99"/>
      <c r="B123" s="25" t="s">
        <v>18</v>
      </c>
      <c r="C123" s="18"/>
      <c r="D123" s="56"/>
    </row>
    <row r="124" spans="1:4" x14ac:dyDescent="0.25">
      <c r="A124" s="99"/>
      <c r="B124" s="25" t="s">
        <v>85</v>
      </c>
      <c r="C124" s="12"/>
      <c r="D124" s="56"/>
    </row>
    <row r="125" spans="1:4" x14ac:dyDescent="0.25">
      <c r="A125" s="99"/>
      <c r="B125" s="25" t="s">
        <v>86</v>
      </c>
      <c r="C125" s="12"/>
      <c r="D125" s="56"/>
    </row>
    <row r="126" spans="1:4" x14ac:dyDescent="0.25">
      <c r="A126" s="99"/>
      <c r="B126" s="25" t="s">
        <v>165</v>
      </c>
      <c r="C126" s="12"/>
      <c r="D126" s="56"/>
    </row>
    <row r="127" spans="1:4" x14ac:dyDescent="0.25">
      <c r="A127" s="99"/>
      <c r="B127" s="25" t="s">
        <v>89</v>
      </c>
      <c r="C127" s="12"/>
      <c r="D127" s="56"/>
    </row>
    <row r="128" spans="1:4" x14ac:dyDescent="0.25">
      <c r="A128" s="100"/>
      <c r="B128" s="25" t="s">
        <v>90</v>
      </c>
      <c r="C128" s="12"/>
      <c r="D128" s="56"/>
    </row>
    <row r="129" spans="1:4" x14ac:dyDescent="0.25">
      <c r="A129" s="94" t="s">
        <v>92</v>
      </c>
      <c r="B129" s="33" t="s">
        <v>5</v>
      </c>
      <c r="C129" s="13">
        <f>C126*C127*0.3403125</f>
        <v>0</v>
      </c>
      <c r="D129" s="57"/>
    </row>
    <row r="130" spans="1:4" ht="13" thickBot="1" x14ac:dyDescent="0.3">
      <c r="A130" s="95"/>
      <c r="B130" s="26" t="s">
        <v>80</v>
      </c>
      <c r="C130" s="34">
        <f>C129*C124</f>
        <v>0</v>
      </c>
      <c r="D130" s="57"/>
    </row>
    <row r="131" spans="1:4" ht="13.5" thickTop="1" thickBot="1" x14ac:dyDescent="0.3">
      <c r="A131" s="95"/>
      <c r="B131" s="26" t="s">
        <v>81</v>
      </c>
      <c r="C131" s="36">
        <f>C129*C124*C125</f>
        <v>0</v>
      </c>
      <c r="D131" s="57"/>
    </row>
    <row r="132" spans="1:4" ht="13" thickTop="1" x14ac:dyDescent="0.25">
      <c r="A132" s="95"/>
      <c r="B132" s="25" t="s">
        <v>2</v>
      </c>
      <c r="C132" s="35">
        <v>0.05</v>
      </c>
      <c r="D132" s="57"/>
    </row>
    <row r="133" spans="1:4" x14ac:dyDescent="0.25">
      <c r="A133" s="95"/>
      <c r="B133" s="25" t="s">
        <v>0</v>
      </c>
      <c r="C133" s="14">
        <v>0.1</v>
      </c>
      <c r="D133" s="57"/>
    </row>
    <row r="134" spans="1:4" x14ac:dyDescent="0.25">
      <c r="A134" s="95"/>
      <c r="B134" s="25" t="s">
        <v>6</v>
      </c>
      <c r="C134" s="13">
        <f>C130*C132*454</f>
        <v>0</v>
      </c>
      <c r="D134" s="58"/>
    </row>
    <row r="135" spans="1:4" x14ac:dyDescent="0.25">
      <c r="A135" s="96"/>
      <c r="B135" s="32" t="s">
        <v>7</v>
      </c>
      <c r="C135" s="13">
        <f>C131*C133*454</f>
        <v>0</v>
      </c>
      <c r="D135" s="58"/>
    </row>
    <row r="136" spans="1:4" x14ac:dyDescent="0.25">
      <c r="A136" s="94" t="s">
        <v>93</v>
      </c>
      <c r="B136" s="30" t="s">
        <v>3</v>
      </c>
      <c r="C136" s="31"/>
      <c r="D136" s="59"/>
    </row>
    <row r="137" spans="1:4" x14ac:dyDescent="0.25">
      <c r="A137" s="99"/>
      <c r="B137" s="25" t="s">
        <v>71</v>
      </c>
      <c r="C137" s="48" t="e">
        <f>(C134/C118)*1000000</f>
        <v>#DIV/0!</v>
      </c>
      <c r="D137" s="57"/>
    </row>
    <row r="138" spans="1:4" x14ac:dyDescent="0.25">
      <c r="A138" s="99"/>
      <c r="B138" s="28" t="s">
        <v>72</v>
      </c>
      <c r="C138" s="49" t="e">
        <f>VLOOKUP(C123,'A.I. LIST'!$B$8:$D$147,2)</f>
        <v>#N/A</v>
      </c>
      <c r="D138" s="57"/>
    </row>
    <row r="139" spans="1:4" ht="13" thickBot="1" x14ac:dyDescent="0.3">
      <c r="A139" s="99"/>
      <c r="B139" s="25" t="s">
        <v>1</v>
      </c>
      <c r="C139" s="50" t="e">
        <f>C137/C138*100</f>
        <v>#DIV/0!</v>
      </c>
      <c r="D139" s="57"/>
    </row>
    <row r="140" spans="1:4" ht="13.5" thickTop="1" thickBot="1" x14ac:dyDescent="0.3">
      <c r="A140" s="99"/>
      <c r="B140" s="28" t="s">
        <v>8</v>
      </c>
      <c r="C140" s="51" t="e">
        <f>IF(C139&gt;100, "EXCEEDS STANDARD", "OK")</f>
        <v>#DIV/0!</v>
      </c>
      <c r="D140" s="57"/>
    </row>
    <row r="141" spans="1:4" ht="13" thickTop="1" x14ac:dyDescent="0.25">
      <c r="A141" s="99"/>
      <c r="B141" s="29" t="s">
        <v>4</v>
      </c>
      <c r="C141" s="52"/>
      <c r="D141" s="57"/>
    </row>
    <row r="142" spans="1:4" x14ac:dyDescent="0.25">
      <c r="A142" s="99"/>
      <c r="B142" s="25" t="s">
        <v>71</v>
      </c>
      <c r="C142" s="48" t="e">
        <f>(C135/C119)*1000000</f>
        <v>#DIV/0!</v>
      </c>
      <c r="D142" s="57"/>
    </row>
    <row r="143" spans="1:4" x14ac:dyDescent="0.25">
      <c r="A143" s="99"/>
      <c r="B143" s="28" t="s">
        <v>74</v>
      </c>
      <c r="C143" s="49" t="e">
        <f>VLOOKUP(C123,'A.I. LIST'!$B$8:$D$147,3)</f>
        <v>#N/A</v>
      </c>
      <c r="D143" s="57"/>
    </row>
    <row r="144" spans="1:4" ht="13" thickBot="1" x14ac:dyDescent="0.3">
      <c r="A144" s="99"/>
      <c r="B144" s="25" t="s">
        <v>1</v>
      </c>
      <c r="C144" s="50" t="e">
        <f>C142/C143*100</f>
        <v>#DIV/0!</v>
      </c>
      <c r="D144" s="57"/>
    </row>
    <row r="145" spans="1:4" ht="13.5" thickTop="1" thickBot="1" x14ac:dyDescent="0.3">
      <c r="A145" s="100"/>
      <c r="B145" s="39" t="s">
        <v>8</v>
      </c>
      <c r="C145" s="51" t="e">
        <f>IF(C144&gt;100, "EXCEEDS STANDARD", "OK")</f>
        <v>#DIV/0!</v>
      </c>
      <c r="D145" s="59"/>
    </row>
    <row r="146" spans="1:4" ht="13.5" thickTop="1" thickBot="1" x14ac:dyDescent="0.3">
      <c r="A146" s="19"/>
      <c r="B146" s="27" t="s">
        <v>75</v>
      </c>
      <c r="C146" s="40"/>
      <c r="D146" s="60"/>
    </row>
    <row r="147" spans="1:4" ht="13" thickTop="1" x14ac:dyDescent="0.25">
      <c r="A147" s="42" t="s">
        <v>76</v>
      </c>
      <c r="B147" s="107"/>
      <c r="C147" s="108"/>
      <c r="D147" s="109"/>
    </row>
    <row r="148" spans="1:4" ht="28.5" customHeight="1" thickBot="1" x14ac:dyDescent="0.3">
      <c r="A148" s="43"/>
      <c r="B148" s="110"/>
      <c r="C148" s="111"/>
      <c r="D148" s="112"/>
    </row>
    <row r="149" spans="1:4" ht="15.5" thickTop="1" x14ac:dyDescent="0.3">
      <c r="A149" s="20"/>
      <c r="B149" s="97" t="s">
        <v>94</v>
      </c>
      <c r="C149" s="97"/>
      <c r="D149" s="98"/>
    </row>
    <row r="150" spans="1:4" x14ac:dyDescent="0.25">
      <c r="A150" s="19"/>
      <c r="B150" s="113" t="s">
        <v>78</v>
      </c>
      <c r="C150" s="114"/>
      <c r="D150" s="115"/>
    </row>
    <row r="151" spans="1:4" x14ac:dyDescent="0.25">
      <c r="A151" s="94" t="s">
        <v>91</v>
      </c>
      <c r="B151" s="33" t="s">
        <v>11</v>
      </c>
      <c r="C151" s="53"/>
      <c r="D151" s="61" t="s">
        <v>77</v>
      </c>
    </row>
    <row r="152" spans="1:4" x14ac:dyDescent="0.25">
      <c r="A152" s="99"/>
      <c r="B152" s="25" t="s">
        <v>82</v>
      </c>
      <c r="C152" s="16"/>
      <c r="D152" s="54"/>
    </row>
    <row r="153" spans="1:4" x14ac:dyDescent="0.25">
      <c r="A153" s="99"/>
      <c r="B153" s="25" t="s">
        <v>83</v>
      </c>
      <c r="C153" s="16"/>
      <c r="D153" s="54"/>
    </row>
    <row r="154" spans="1:4" x14ac:dyDescent="0.25">
      <c r="A154" s="99"/>
      <c r="B154" s="25" t="s">
        <v>95</v>
      </c>
      <c r="C154" s="21"/>
      <c r="D154" s="55"/>
    </row>
    <row r="155" spans="1:4" x14ac:dyDescent="0.25">
      <c r="A155" s="99"/>
      <c r="B155" s="25" t="s">
        <v>87</v>
      </c>
      <c r="C155" s="11"/>
      <c r="D155" s="56"/>
    </row>
    <row r="156" spans="1:4" x14ac:dyDescent="0.25">
      <c r="A156" s="99"/>
      <c r="B156" s="25" t="s">
        <v>88</v>
      </c>
      <c r="C156" s="11"/>
      <c r="D156" s="56"/>
    </row>
    <row r="157" spans="1:4" x14ac:dyDescent="0.25">
      <c r="A157" s="99"/>
      <c r="B157" s="25" t="s">
        <v>73</v>
      </c>
      <c r="C157" s="17"/>
      <c r="D157" s="56"/>
    </row>
    <row r="158" spans="1:4" ht="25" x14ac:dyDescent="0.25">
      <c r="A158" s="99"/>
      <c r="B158" s="26" t="s">
        <v>135</v>
      </c>
      <c r="C158" s="47"/>
      <c r="D158" s="56"/>
    </row>
    <row r="159" spans="1:4" x14ac:dyDescent="0.25">
      <c r="A159" s="99"/>
      <c r="B159" s="25" t="s">
        <v>84</v>
      </c>
      <c r="C159" s="17"/>
      <c r="D159" s="56"/>
    </row>
    <row r="160" spans="1:4" x14ac:dyDescent="0.25">
      <c r="A160" s="99"/>
      <c r="B160" s="25" t="s">
        <v>18</v>
      </c>
      <c r="C160" s="18"/>
      <c r="D160" s="56"/>
    </row>
    <row r="161" spans="1:4" x14ac:dyDescent="0.25">
      <c r="A161" s="99"/>
      <c r="B161" s="25" t="s">
        <v>85</v>
      </c>
      <c r="C161" s="12"/>
      <c r="D161" s="56"/>
    </row>
    <row r="162" spans="1:4" x14ac:dyDescent="0.25">
      <c r="A162" s="99"/>
      <c r="B162" s="25" t="s">
        <v>86</v>
      </c>
      <c r="C162" s="12"/>
      <c r="D162" s="56"/>
    </row>
    <row r="163" spans="1:4" x14ac:dyDescent="0.25">
      <c r="A163" s="99"/>
      <c r="B163" s="25" t="s">
        <v>165</v>
      </c>
      <c r="C163" s="12"/>
      <c r="D163" s="56"/>
    </row>
    <row r="164" spans="1:4" x14ac:dyDescent="0.25">
      <c r="A164" s="99"/>
      <c r="B164" s="25" t="s">
        <v>89</v>
      </c>
      <c r="C164" s="12"/>
      <c r="D164" s="56"/>
    </row>
    <row r="165" spans="1:4" x14ac:dyDescent="0.25">
      <c r="A165" s="100"/>
      <c r="B165" s="25" t="s">
        <v>90</v>
      </c>
      <c r="C165" s="12"/>
      <c r="D165" s="56"/>
    </row>
    <row r="166" spans="1:4" x14ac:dyDescent="0.25">
      <c r="A166" s="94" t="s">
        <v>92</v>
      </c>
      <c r="B166" s="33" t="s">
        <v>5</v>
      </c>
      <c r="C166" s="13">
        <f>C163*C164*0.3403125</f>
        <v>0</v>
      </c>
      <c r="D166" s="57"/>
    </row>
    <row r="167" spans="1:4" ht="13" thickBot="1" x14ac:dyDescent="0.3">
      <c r="A167" s="95"/>
      <c r="B167" s="26" t="s">
        <v>80</v>
      </c>
      <c r="C167" s="34">
        <f>C166*C161</f>
        <v>0</v>
      </c>
      <c r="D167" s="57"/>
    </row>
    <row r="168" spans="1:4" ht="13.5" thickTop="1" thickBot="1" x14ac:dyDescent="0.3">
      <c r="A168" s="95"/>
      <c r="B168" s="26" t="s">
        <v>81</v>
      </c>
      <c r="C168" s="36">
        <f>C166*C161*C162</f>
        <v>0</v>
      </c>
      <c r="D168" s="57"/>
    </row>
    <row r="169" spans="1:4" ht="13" thickTop="1" x14ac:dyDescent="0.25">
      <c r="A169" s="95"/>
      <c r="B169" s="25" t="s">
        <v>2</v>
      </c>
      <c r="C169" s="35">
        <v>0.05</v>
      </c>
      <c r="D169" s="57"/>
    </row>
    <row r="170" spans="1:4" x14ac:dyDescent="0.25">
      <c r="A170" s="95"/>
      <c r="B170" s="25" t="s">
        <v>0</v>
      </c>
      <c r="C170" s="14">
        <v>0.1</v>
      </c>
      <c r="D170" s="57"/>
    </row>
    <row r="171" spans="1:4" x14ac:dyDescent="0.25">
      <c r="A171" s="95"/>
      <c r="B171" s="25" t="s">
        <v>6</v>
      </c>
      <c r="C171" s="13">
        <f>C167*C169*454</f>
        <v>0</v>
      </c>
      <c r="D171" s="58"/>
    </row>
    <row r="172" spans="1:4" x14ac:dyDescent="0.25">
      <c r="A172" s="96"/>
      <c r="B172" s="32" t="s">
        <v>7</v>
      </c>
      <c r="C172" s="13">
        <f>C168*C170*454</f>
        <v>0</v>
      </c>
      <c r="D172" s="58"/>
    </row>
    <row r="173" spans="1:4" x14ac:dyDescent="0.25">
      <c r="A173" s="94" t="s">
        <v>93</v>
      </c>
      <c r="B173" s="30" t="s">
        <v>3</v>
      </c>
      <c r="C173" s="31"/>
      <c r="D173" s="59"/>
    </row>
    <row r="174" spans="1:4" x14ac:dyDescent="0.25">
      <c r="A174" s="99"/>
      <c r="B174" s="25" t="s">
        <v>71</v>
      </c>
      <c r="C174" s="48" t="e">
        <f>(C171/C155)*1000000</f>
        <v>#DIV/0!</v>
      </c>
      <c r="D174" s="57"/>
    </row>
    <row r="175" spans="1:4" x14ac:dyDescent="0.25">
      <c r="A175" s="99"/>
      <c r="B175" s="28" t="s">
        <v>72</v>
      </c>
      <c r="C175" s="49" t="e">
        <f>VLOOKUP(C160,'A.I. LIST'!$B$8:$D$147,2)</f>
        <v>#N/A</v>
      </c>
      <c r="D175" s="57"/>
    </row>
    <row r="176" spans="1:4" ht="13" thickBot="1" x14ac:dyDescent="0.3">
      <c r="A176" s="99"/>
      <c r="B176" s="25" t="s">
        <v>1</v>
      </c>
      <c r="C176" s="50" t="e">
        <f>C174/C175*100</f>
        <v>#DIV/0!</v>
      </c>
      <c r="D176" s="57"/>
    </row>
    <row r="177" spans="1:4" ht="13.5" thickTop="1" thickBot="1" x14ac:dyDescent="0.3">
      <c r="A177" s="99"/>
      <c r="B177" s="28" t="s">
        <v>8</v>
      </c>
      <c r="C177" s="51" t="e">
        <f>IF(C176&gt;100, "EXCEEDS STANDARD", "OK")</f>
        <v>#DIV/0!</v>
      </c>
      <c r="D177" s="57"/>
    </row>
    <row r="178" spans="1:4" ht="13" thickTop="1" x14ac:dyDescent="0.25">
      <c r="A178" s="99"/>
      <c r="B178" s="29" t="s">
        <v>4</v>
      </c>
      <c r="C178" s="52"/>
      <c r="D178" s="57"/>
    </row>
    <row r="179" spans="1:4" x14ac:dyDescent="0.25">
      <c r="A179" s="99"/>
      <c r="B179" s="25" t="s">
        <v>71</v>
      </c>
      <c r="C179" s="48" t="e">
        <f>(C172/C156)*1000000</f>
        <v>#DIV/0!</v>
      </c>
      <c r="D179" s="57"/>
    </row>
    <row r="180" spans="1:4" x14ac:dyDescent="0.25">
      <c r="A180" s="99"/>
      <c r="B180" s="28" t="s">
        <v>74</v>
      </c>
      <c r="C180" s="49" t="e">
        <f>VLOOKUP(C160,'A.I. LIST'!$B$8:$D$147,3)</f>
        <v>#N/A</v>
      </c>
      <c r="D180" s="57"/>
    </row>
    <row r="181" spans="1:4" ht="13" thickBot="1" x14ac:dyDescent="0.3">
      <c r="A181" s="99"/>
      <c r="B181" s="25" t="s">
        <v>1</v>
      </c>
      <c r="C181" s="50" t="e">
        <f>C179/C180*100</f>
        <v>#DIV/0!</v>
      </c>
      <c r="D181" s="57"/>
    </row>
    <row r="182" spans="1:4" ht="13.5" thickTop="1" thickBot="1" x14ac:dyDescent="0.3">
      <c r="A182" s="100"/>
      <c r="B182" s="39" t="s">
        <v>8</v>
      </c>
      <c r="C182" s="51" t="e">
        <f>IF(C181&gt;100, "EXCEEDS STANDARD", "OK")</f>
        <v>#DIV/0!</v>
      </c>
      <c r="D182" s="59"/>
    </row>
    <row r="183" spans="1:4" ht="13.5" thickTop="1" thickBot="1" x14ac:dyDescent="0.3">
      <c r="A183" s="19"/>
      <c r="B183" s="27" t="s">
        <v>75</v>
      </c>
      <c r="C183" s="40"/>
      <c r="D183" s="60"/>
    </row>
    <row r="184" spans="1:4" ht="13" thickTop="1" x14ac:dyDescent="0.25">
      <c r="A184" s="42" t="s">
        <v>76</v>
      </c>
      <c r="B184" s="107"/>
      <c r="C184" s="108"/>
      <c r="D184" s="109"/>
    </row>
    <row r="185" spans="1:4" ht="27.75" customHeight="1" thickBot="1" x14ac:dyDescent="0.3">
      <c r="A185" s="43"/>
      <c r="B185" s="110"/>
      <c r="C185" s="111"/>
      <c r="D185" s="112"/>
    </row>
    <row r="186" spans="1:4" ht="15.5" thickTop="1" x14ac:dyDescent="0.3">
      <c r="A186" s="20"/>
      <c r="B186" s="97" t="s">
        <v>94</v>
      </c>
      <c r="C186" s="97"/>
      <c r="D186" s="98"/>
    </row>
    <row r="187" spans="1:4" x14ac:dyDescent="0.25">
      <c r="A187" s="19"/>
      <c r="B187" s="113" t="s">
        <v>78</v>
      </c>
      <c r="C187" s="114"/>
      <c r="D187" s="115"/>
    </row>
    <row r="188" spans="1:4" x14ac:dyDescent="0.25">
      <c r="A188" s="94" t="s">
        <v>91</v>
      </c>
      <c r="B188" s="33" t="s">
        <v>11</v>
      </c>
      <c r="C188" s="53"/>
      <c r="D188" s="61" t="s">
        <v>77</v>
      </c>
    </row>
    <row r="189" spans="1:4" x14ac:dyDescent="0.25">
      <c r="A189" s="99"/>
      <c r="B189" s="25" t="s">
        <v>82</v>
      </c>
      <c r="C189" s="16"/>
      <c r="D189" s="54"/>
    </row>
    <row r="190" spans="1:4" x14ac:dyDescent="0.25">
      <c r="A190" s="99"/>
      <c r="B190" s="25" t="s">
        <v>83</v>
      </c>
      <c r="C190" s="16"/>
      <c r="D190" s="54"/>
    </row>
    <row r="191" spans="1:4" x14ac:dyDescent="0.25">
      <c r="A191" s="99"/>
      <c r="B191" s="25" t="s">
        <v>95</v>
      </c>
      <c r="C191" s="21"/>
      <c r="D191" s="55"/>
    </row>
    <row r="192" spans="1:4" x14ac:dyDescent="0.25">
      <c r="A192" s="99"/>
      <c r="B192" s="25" t="s">
        <v>87</v>
      </c>
      <c r="C192" s="11"/>
      <c r="D192" s="56"/>
    </row>
    <row r="193" spans="1:4" x14ac:dyDescent="0.25">
      <c r="A193" s="99"/>
      <c r="B193" s="25" t="s">
        <v>88</v>
      </c>
      <c r="C193" s="11"/>
      <c r="D193" s="56"/>
    </row>
    <row r="194" spans="1:4" x14ac:dyDescent="0.25">
      <c r="A194" s="99"/>
      <c r="B194" s="25" t="s">
        <v>73</v>
      </c>
      <c r="C194" s="17"/>
      <c r="D194" s="56"/>
    </row>
    <row r="195" spans="1:4" ht="25" x14ac:dyDescent="0.25">
      <c r="A195" s="99"/>
      <c r="B195" s="26" t="s">
        <v>135</v>
      </c>
      <c r="C195" s="47"/>
      <c r="D195" s="56"/>
    </row>
    <row r="196" spans="1:4" x14ac:dyDescent="0.25">
      <c r="A196" s="99"/>
      <c r="B196" s="25" t="s">
        <v>84</v>
      </c>
      <c r="C196" s="17"/>
      <c r="D196" s="56"/>
    </row>
    <row r="197" spans="1:4" x14ac:dyDescent="0.25">
      <c r="A197" s="99"/>
      <c r="B197" s="25" t="s">
        <v>18</v>
      </c>
      <c r="C197" s="18"/>
      <c r="D197" s="56"/>
    </row>
    <row r="198" spans="1:4" x14ac:dyDescent="0.25">
      <c r="A198" s="99"/>
      <c r="B198" s="25" t="s">
        <v>85</v>
      </c>
      <c r="C198" s="12"/>
      <c r="D198" s="56"/>
    </row>
    <row r="199" spans="1:4" x14ac:dyDescent="0.25">
      <c r="A199" s="99"/>
      <c r="B199" s="25" t="s">
        <v>86</v>
      </c>
      <c r="C199" s="12"/>
      <c r="D199" s="56"/>
    </row>
    <row r="200" spans="1:4" x14ac:dyDescent="0.25">
      <c r="A200" s="99"/>
      <c r="B200" s="25" t="s">
        <v>165</v>
      </c>
      <c r="C200" s="12"/>
      <c r="D200" s="56"/>
    </row>
    <row r="201" spans="1:4" x14ac:dyDescent="0.25">
      <c r="A201" s="99"/>
      <c r="B201" s="25" t="s">
        <v>89</v>
      </c>
      <c r="C201" s="12"/>
      <c r="D201" s="56"/>
    </row>
    <row r="202" spans="1:4" x14ac:dyDescent="0.25">
      <c r="A202" s="100"/>
      <c r="B202" s="25" t="s">
        <v>90</v>
      </c>
      <c r="C202" s="12"/>
      <c r="D202" s="56"/>
    </row>
    <row r="203" spans="1:4" x14ac:dyDescent="0.25">
      <c r="A203" s="94" t="s">
        <v>92</v>
      </c>
      <c r="B203" s="33" t="s">
        <v>5</v>
      </c>
      <c r="C203" s="13">
        <f>C200*C201*0.3403125</f>
        <v>0</v>
      </c>
      <c r="D203" s="57"/>
    </row>
    <row r="204" spans="1:4" ht="13" thickBot="1" x14ac:dyDescent="0.3">
      <c r="A204" s="95"/>
      <c r="B204" s="26" t="s">
        <v>80</v>
      </c>
      <c r="C204" s="34">
        <f>C203*C198</f>
        <v>0</v>
      </c>
      <c r="D204" s="57"/>
    </row>
    <row r="205" spans="1:4" ht="13.5" thickTop="1" thickBot="1" x14ac:dyDescent="0.3">
      <c r="A205" s="95"/>
      <c r="B205" s="26" t="s">
        <v>81</v>
      </c>
      <c r="C205" s="36">
        <f>C203*C198*C199</f>
        <v>0</v>
      </c>
      <c r="D205" s="57"/>
    </row>
    <row r="206" spans="1:4" ht="13" thickTop="1" x14ac:dyDescent="0.25">
      <c r="A206" s="95"/>
      <c r="B206" s="25" t="s">
        <v>2</v>
      </c>
      <c r="C206" s="35">
        <v>0.05</v>
      </c>
      <c r="D206" s="57"/>
    </row>
    <row r="207" spans="1:4" x14ac:dyDescent="0.25">
      <c r="A207" s="95"/>
      <c r="B207" s="25" t="s">
        <v>0</v>
      </c>
      <c r="C207" s="14">
        <v>0.1</v>
      </c>
      <c r="D207" s="57"/>
    </row>
    <row r="208" spans="1:4" x14ac:dyDescent="0.25">
      <c r="A208" s="95"/>
      <c r="B208" s="25" t="s">
        <v>6</v>
      </c>
      <c r="C208" s="13">
        <f>C204*C206*454</f>
        <v>0</v>
      </c>
      <c r="D208" s="58"/>
    </row>
    <row r="209" spans="1:4" x14ac:dyDescent="0.25">
      <c r="A209" s="96"/>
      <c r="B209" s="32" t="s">
        <v>7</v>
      </c>
      <c r="C209" s="13">
        <f>C205*C207*454</f>
        <v>0</v>
      </c>
      <c r="D209" s="58"/>
    </row>
    <row r="210" spans="1:4" x14ac:dyDescent="0.25">
      <c r="A210" s="94" t="s">
        <v>93</v>
      </c>
      <c r="B210" s="30" t="s">
        <v>3</v>
      </c>
      <c r="C210" s="31"/>
      <c r="D210" s="59"/>
    </row>
    <row r="211" spans="1:4" x14ac:dyDescent="0.25">
      <c r="A211" s="99"/>
      <c r="B211" s="25" t="s">
        <v>71</v>
      </c>
      <c r="C211" s="48" t="e">
        <f>(C208/C192)*1000000</f>
        <v>#DIV/0!</v>
      </c>
      <c r="D211" s="57"/>
    </row>
    <row r="212" spans="1:4" x14ac:dyDescent="0.25">
      <c r="A212" s="99"/>
      <c r="B212" s="28" t="s">
        <v>72</v>
      </c>
      <c r="C212" s="49" t="e">
        <f>VLOOKUP(C197,'A.I. LIST'!$B$8:$D$147,2)</f>
        <v>#N/A</v>
      </c>
      <c r="D212" s="57"/>
    </row>
    <row r="213" spans="1:4" ht="13" thickBot="1" x14ac:dyDescent="0.3">
      <c r="A213" s="99"/>
      <c r="B213" s="25" t="s">
        <v>1</v>
      </c>
      <c r="C213" s="50" t="e">
        <f>C211/C212*100</f>
        <v>#DIV/0!</v>
      </c>
      <c r="D213" s="57"/>
    </row>
    <row r="214" spans="1:4" ht="13.5" thickTop="1" thickBot="1" x14ac:dyDescent="0.3">
      <c r="A214" s="99"/>
      <c r="B214" s="28" t="s">
        <v>8</v>
      </c>
      <c r="C214" s="51" t="e">
        <f>IF(C213&gt;100, "EXCEEDS STANDARD", "OK")</f>
        <v>#DIV/0!</v>
      </c>
      <c r="D214" s="57"/>
    </row>
    <row r="215" spans="1:4" ht="13" thickTop="1" x14ac:dyDescent="0.25">
      <c r="A215" s="99"/>
      <c r="B215" s="29" t="s">
        <v>4</v>
      </c>
      <c r="C215" s="52"/>
      <c r="D215" s="57"/>
    </row>
    <row r="216" spans="1:4" x14ac:dyDescent="0.25">
      <c r="A216" s="99"/>
      <c r="B216" s="25" t="s">
        <v>71</v>
      </c>
      <c r="C216" s="48" t="e">
        <f>(C209/C193)*1000000</f>
        <v>#DIV/0!</v>
      </c>
      <c r="D216" s="57"/>
    </row>
    <row r="217" spans="1:4" x14ac:dyDescent="0.25">
      <c r="A217" s="99"/>
      <c r="B217" s="28" t="s">
        <v>74</v>
      </c>
      <c r="C217" s="49" t="e">
        <f>VLOOKUP(C197,'A.I. LIST'!$B$8:$D$147,3)</f>
        <v>#N/A</v>
      </c>
      <c r="D217" s="57"/>
    </row>
    <row r="218" spans="1:4" ht="13" thickBot="1" x14ac:dyDescent="0.3">
      <c r="A218" s="99"/>
      <c r="B218" s="25" t="s">
        <v>1</v>
      </c>
      <c r="C218" s="50" t="e">
        <f>C216/C217*100</f>
        <v>#DIV/0!</v>
      </c>
      <c r="D218" s="57"/>
    </row>
    <row r="219" spans="1:4" ht="13.5" thickTop="1" thickBot="1" x14ac:dyDescent="0.3">
      <c r="A219" s="100"/>
      <c r="B219" s="39" t="s">
        <v>8</v>
      </c>
      <c r="C219" s="51" t="e">
        <f>IF(C218&gt;100, "EXCEEDS STANDARD", "OK")</f>
        <v>#DIV/0!</v>
      </c>
      <c r="D219" s="59"/>
    </row>
    <row r="220" spans="1:4" ht="13.5" thickTop="1" thickBot="1" x14ac:dyDescent="0.3">
      <c r="A220" s="19"/>
      <c r="B220" s="27" t="s">
        <v>75</v>
      </c>
      <c r="C220" s="40"/>
      <c r="D220" s="60"/>
    </row>
    <row r="221" spans="1:4" ht="13" thickTop="1" x14ac:dyDescent="0.25">
      <c r="A221" s="42" t="s">
        <v>76</v>
      </c>
      <c r="B221" s="101"/>
      <c r="C221" s="102"/>
      <c r="D221" s="103"/>
    </row>
    <row r="222" spans="1:4" ht="27" customHeight="1" thickBot="1" x14ac:dyDescent="0.3">
      <c r="A222" s="43"/>
      <c r="B222" s="104"/>
      <c r="C222" s="105"/>
      <c r="D222" s="106"/>
    </row>
    <row r="223" spans="1:4" ht="13" thickTop="1" x14ac:dyDescent="0.25">
      <c r="C223" s="3"/>
      <c r="D223" s="3"/>
    </row>
    <row r="224" spans="1: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row>
  </sheetData>
  <sheetProtection password="DBB9" sheet="1" objects="1" scenarios="1" selectLockedCells="1"/>
  <protectedRanges>
    <protectedRange sqref="C3:C17 C40:C54 C77:C91 C114:C128 C151:C165 C188:C202" name="DataEntry"/>
  </protectedRanges>
  <dataConsolidate/>
  <mergeCells count="36">
    <mergeCell ref="B36:D37"/>
    <mergeCell ref="B2:D2"/>
    <mergeCell ref="B1:D1"/>
    <mergeCell ref="A3:A17"/>
    <mergeCell ref="A18:A24"/>
    <mergeCell ref="A25:A34"/>
    <mergeCell ref="A114:A128"/>
    <mergeCell ref="B110:D111"/>
    <mergeCell ref="B112:D112"/>
    <mergeCell ref="B113:D113"/>
    <mergeCell ref="A55:A61"/>
    <mergeCell ref="A62:A71"/>
    <mergeCell ref="B73:D74"/>
    <mergeCell ref="B75:D75"/>
    <mergeCell ref="A77:A91"/>
    <mergeCell ref="B76:D76"/>
    <mergeCell ref="B38:D38"/>
    <mergeCell ref="B39:D39"/>
    <mergeCell ref="A40:A54"/>
    <mergeCell ref="A92:A98"/>
    <mergeCell ref="A99:A108"/>
    <mergeCell ref="A129:A135"/>
    <mergeCell ref="B149:D149"/>
    <mergeCell ref="A210:A219"/>
    <mergeCell ref="B221:D222"/>
    <mergeCell ref="A188:A202"/>
    <mergeCell ref="A203:A209"/>
    <mergeCell ref="A151:A165"/>
    <mergeCell ref="A166:A172"/>
    <mergeCell ref="A173:A182"/>
    <mergeCell ref="B184:D185"/>
    <mergeCell ref="B186:D186"/>
    <mergeCell ref="B187:D187"/>
    <mergeCell ref="B150:D150"/>
    <mergeCell ref="A136:A145"/>
    <mergeCell ref="B147:D148"/>
  </mergeCells>
  <phoneticPr fontId="1" type="noConversion"/>
  <dataValidations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0 C12 C49 C86 C123 C197" xr:uid="{00000000-0002-0000-0100-000000000000}">
      <formula1>ProductName</formula1>
    </dataValidation>
  </dataValidations>
  <pageMargins left="0.7" right="0.7" top="0.75" bottom="0.75" header="0.3" footer="0.3"/>
  <pageSetup orientation="landscape" r:id="rId1"/>
  <headerFooter alignWithMargins="0">
    <oddHeader>&amp;CPage &amp;P</oddHeader>
  </headerFooter>
  <ignoredErrors>
    <ignoredError sqref="C26:C29 C31: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215" r:id="rId4" name="Check Box 191">
              <controlPr defaultSize="0" autoFill="0" autoLine="0" autoPict="0">
                <anchor moveWithCells="1">
                  <from>
                    <xdr:col>3</xdr:col>
                    <xdr:colOff>146050</xdr:colOff>
                    <xdr:row>5</xdr:row>
                    <xdr:rowOff>114300</xdr:rowOff>
                  </from>
                  <to>
                    <xdr:col>3</xdr:col>
                    <xdr:colOff>450850</xdr:colOff>
                    <xdr:row>7</xdr:row>
                    <xdr:rowOff>12700</xdr:rowOff>
                  </to>
                </anchor>
              </controlPr>
            </control>
          </mc:Choice>
        </mc:AlternateContent>
        <mc:AlternateContent xmlns:mc="http://schemas.openxmlformats.org/markup-compatibility/2006">
          <mc:Choice Requires="x14">
            <control shapeId="1216" r:id="rId5" name="Check Box 192">
              <controlPr defaultSize="0" autoFill="0" autoLine="0" autoPict="0">
                <anchor moveWithCells="1">
                  <from>
                    <xdr:col>3</xdr:col>
                    <xdr:colOff>476250</xdr:colOff>
                    <xdr:row>6</xdr:row>
                    <xdr:rowOff>127000</xdr:rowOff>
                  </from>
                  <to>
                    <xdr:col>3</xdr:col>
                    <xdr:colOff>781050</xdr:colOff>
                    <xdr:row>8</xdr:row>
                    <xdr:rowOff>19050</xdr:rowOff>
                  </to>
                </anchor>
              </controlPr>
            </control>
          </mc:Choice>
        </mc:AlternateContent>
        <mc:AlternateContent xmlns:mc="http://schemas.openxmlformats.org/markup-compatibility/2006">
          <mc:Choice Requires="x14">
            <control shapeId="1217" r:id="rId6" name="Check Box 193">
              <controlPr defaultSize="0" autoFill="0" autoLine="0" autoPict="0">
                <anchor moveWithCells="1">
                  <from>
                    <xdr:col>3</xdr:col>
                    <xdr:colOff>146050</xdr:colOff>
                    <xdr:row>7</xdr:row>
                    <xdr:rowOff>133350</xdr:rowOff>
                  </from>
                  <to>
                    <xdr:col>3</xdr:col>
                    <xdr:colOff>450850</xdr:colOff>
                    <xdr:row>9</xdr:row>
                    <xdr:rowOff>31750</xdr:rowOff>
                  </to>
                </anchor>
              </controlPr>
            </control>
          </mc:Choice>
        </mc:AlternateContent>
        <mc:AlternateContent xmlns:mc="http://schemas.openxmlformats.org/markup-compatibility/2006">
          <mc:Choice Requires="x14">
            <control shapeId="1218" r:id="rId7" name="Check Box 194">
              <controlPr defaultSize="0" autoFill="0" autoLine="0" autoPict="0">
                <anchor moveWithCells="1">
                  <from>
                    <xdr:col>3</xdr:col>
                    <xdr:colOff>488950</xdr:colOff>
                    <xdr:row>9</xdr:row>
                    <xdr:rowOff>95250</xdr:rowOff>
                  </from>
                  <to>
                    <xdr:col>3</xdr:col>
                    <xdr:colOff>793750</xdr:colOff>
                    <xdr:row>10</xdr:row>
                    <xdr:rowOff>0</xdr:rowOff>
                  </to>
                </anchor>
              </controlPr>
            </control>
          </mc:Choice>
        </mc:AlternateContent>
        <mc:AlternateContent xmlns:mc="http://schemas.openxmlformats.org/markup-compatibility/2006">
          <mc:Choice Requires="x14">
            <control shapeId="1223" r:id="rId8" name="Check Box 199">
              <controlPr defaultSize="0" autoFill="0" autoLine="0" autoPict="0">
                <anchor moveWithCells="1">
                  <from>
                    <xdr:col>3</xdr:col>
                    <xdr:colOff>488950</xdr:colOff>
                    <xdr:row>10</xdr:row>
                    <xdr:rowOff>133350</xdr:rowOff>
                  </from>
                  <to>
                    <xdr:col>3</xdr:col>
                    <xdr:colOff>793750</xdr:colOff>
                    <xdr:row>12</xdr:row>
                    <xdr:rowOff>31750</xdr:rowOff>
                  </to>
                </anchor>
              </controlPr>
            </control>
          </mc:Choice>
        </mc:AlternateContent>
        <mc:AlternateContent xmlns:mc="http://schemas.openxmlformats.org/markup-compatibility/2006">
          <mc:Choice Requires="x14">
            <control shapeId="1224" r:id="rId9" name="Check Box 200">
              <controlPr defaultSize="0" autoFill="0" autoLine="0" autoPict="0">
                <anchor moveWithCells="1">
                  <from>
                    <xdr:col>3</xdr:col>
                    <xdr:colOff>146050</xdr:colOff>
                    <xdr:row>11</xdr:row>
                    <xdr:rowOff>133350</xdr:rowOff>
                  </from>
                  <to>
                    <xdr:col>3</xdr:col>
                    <xdr:colOff>450850</xdr:colOff>
                    <xdr:row>13</xdr:row>
                    <xdr:rowOff>31750</xdr:rowOff>
                  </to>
                </anchor>
              </controlPr>
            </control>
          </mc:Choice>
        </mc:AlternateContent>
        <mc:AlternateContent xmlns:mc="http://schemas.openxmlformats.org/markup-compatibility/2006">
          <mc:Choice Requires="x14">
            <control shapeId="1225" r:id="rId10" name="Check Box 201">
              <controlPr defaultSize="0" autoFill="0" autoLine="0" autoPict="0">
                <anchor moveWithCells="1">
                  <from>
                    <xdr:col>3</xdr:col>
                    <xdr:colOff>476250</xdr:colOff>
                    <xdr:row>12</xdr:row>
                    <xdr:rowOff>133350</xdr:rowOff>
                  </from>
                  <to>
                    <xdr:col>3</xdr:col>
                    <xdr:colOff>781050</xdr:colOff>
                    <xdr:row>14</xdr:row>
                    <xdr:rowOff>31750</xdr:rowOff>
                  </to>
                </anchor>
              </controlPr>
            </control>
          </mc:Choice>
        </mc:AlternateContent>
        <mc:AlternateContent xmlns:mc="http://schemas.openxmlformats.org/markup-compatibility/2006">
          <mc:Choice Requires="x14">
            <control shapeId="1226" r:id="rId11" name="Check Box 202">
              <controlPr defaultSize="0" autoFill="0" autoLine="0" autoPict="0">
                <anchor moveWithCells="1">
                  <from>
                    <xdr:col>3</xdr:col>
                    <xdr:colOff>146050</xdr:colOff>
                    <xdr:row>13</xdr:row>
                    <xdr:rowOff>133350</xdr:rowOff>
                  </from>
                  <to>
                    <xdr:col>3</xdr:col>
                    <xdr:colOff>450850</xdr:colOff>
                    <xdr:row>15</xdr:row>
                    <xdr:rowOff>31750</xdr:rowOff>
                  </to>
                </anchor>
              </controlPr>
            </control>
          </mc:Choice>
        </mc:AlternateContent>
        <mc:AlternateContent xmlns:mc="http://schemas.openxmlformats.org/markup-compatibility/2006">
          <mc:Choice Requires="x14">
            <control shapeId="1227" r:id="rId12" name="Check Box 203">
              <controlPr defaultSize="0" autoFill="0" autoLine="0" autoPict="0">
                <anchor moveWithCells="1">
                  <from>
                    <xdr:col>3</xdr:col>
                    <xdr:colOff>476250</xdr:colOff>
                    <xdr:row>14</xdr:row>
                    <xdr:rowOff>133350</xdr:rowOff>
                  </from>
                  <to>
                    <xdr:col>3</xdr:col>
                    <xdr:colOff>781050</xdr:colOff>
                    <xdr:row>16</xdr:row>
                    <xdr:rowOff>31750</xdr:rowOff>
                  </to>
                </anchor>
              </controlPr>
            </control>
          </mc:Choice>
        </mc:AlternateContent>
        <mc:AlternateContent xmlns:mc="http://schemas.openxmlformats.org/markup-compatibility/2006">
          <mc:Choice Requires="x14">
            <control shapeId="1231" r:id="rId13" name="Check Box 207">
              <controlPr defaultSize="0" autoFill="0" autoLine="0" autoPict="0">
                <anchor moveWithCells="1">
                  <from>
                    <xdr:col>3</xdr:col>
                    <xdr:colOff>146050</xdr:colOff>
                    <xdr:row>15</xdr:row>
                    <xdr:rowOff>133350</xdr:rowOff>
                  </from>
                  <to>
                    <xdr:col>3</xdr:col>
                    <xdr:colOff>450850</xdr:colOff>
                    <xdr:row>17</xdr:row>
                    <xdr:rowOff>31750</xdr:rowOff>
                  </to>
                </anchor>
              </controlPr>
            </control>
          </mc:Choice>
        </mc:AlternateContent>
        <mc:AlternateContent xmlns:mc="http://schemas.openxmlformats.org/markup-compatibility/2006">
          <mc:Choice Requires="x14">
            <control shapeId="1237" r:id="rId14" name="Check Box 213">
              <controlPr defaultSize="0" autoFill="0" autoLine="0" autoPict="0">
                <anchor moveWithCells="1">
                  <from>
                    <xdr:col>3</xdr:col>
                    <xdr:colOff>146050</xdr:colOff>
                    <xdr:row>9</xdr:row>
                    <xdr:rowOff>476250</xdr:rowOff>
                  </from>
                  <to>
                    <xdr:col>3</xdr:col>
                    <xdr:colOff>450850</xdr:colOff>
                    <xdr:row>11</xdr:row>
                    <xdr:rowOff>57150</xdr:rowOff>
                  </to>
                </anchor>
              </controlPr>
            </control>
          </mc:Choice>
        </mc:AlternateContent>
        <mc:AlternateContent xmlns:mc="http://schemas.openxmlformats.org/markup-compatibility/2006">
          <mc:Choice Requires="x14">
            <control shapeId="1238" r:id="rId15" name="Check Box 214">
              <controlPr defaultSize="0" autoFill="0" autoLine="0" autoPict="0">
                <anchor moveWithCells="1">
                  <from>
                    <xdr:col>3</xdr:col>
                    <xdr:colOff>114300</xdr:colOff>
                    <xdr:row>27</xdr:row>
                    <xdr:rowOff>127000</xdr:rowOff>
                  </from>
                  <to>
                    <xdr:col>3</xdr:col>
                    <xdr:colOff>419100</xdr:colOff>
                    <xdr:row>28</xdr:row>
                    <xdr:rowOff>171450</xdr:rowOff>
                  </to>
                </anchor>
              </controlPr>
            </control>
          </mc:Choice>
        </mc:AlternateContent>
        <mc:AlternateContent xmlns:mc="http://schemas.openxmlformats.org/markup-compatibility/2006">
          <mc:Choice Requires="x14">
            <control shapeId="1239" r:id="rId16" name="Check Box 215">
              <controlPr defaultSize="0" autoFill="0" autoLine="0" autoPict="0">
                <anchor moveWithCells="1">
                  <from>
                    <xdr:col>3</xdr:col>
                    <xdr:colOff>114300</xdr:colOff>
                    <xdr:row>32</xdr:row>
                    <xdr:rowOff>133350</xdr:rowOff>
                  </from>
                  <to>
                    <xdr:col>3</xdr:col>
                    <xdr:colOff>419100</xdr:colOff>
                    <xdr:row>34</xdr:row>
                    <xdr:rowOff>0</xdr:rowOff>
                  </to>
                </anchor>
              </controlPr>
            </control>
          </mc:Choice>
        </mc:AlternateContent>
        <mc:AlternateContent xmlns:mc="http://schemas.openxmlformats.org/markup-compatibility/2006">
          <mc:Choice Requires="x14">
            <control shapeId="1240" r:id="rId17" name="Check Box 216">
              <controlPr defaultSize="0" autoFill="0" autoLine="0" autoPict="0">
                <anchor moveWithCells="1">
                  <from>
                    <xdr:col>3</xdr:col>
                    <xdr:colOff>107950</xdr:colOff>
                    <xdr:row>34</xdr:row>
                    <xdr:rowOff>0</xdr:rowOff>
                  </from>
                  <to>
                    <xdr:col>3</xdr:col>
                    <xdr:colOff>1003300</xdr:colOff>
                    <xdr:row>35</xdr:row>
                    <xdr:rowOff>31750</xdr:rowOff>
                  </to>
                </anchor>
              </controlPr>
            </control>
          </mc:Choice>
        </mc:AlternateContent>
        <mc:AlternateContent xmlns:mc="http://schemas.openxmlformats.org/markup-compatibility/2006">
          <mc:Choice Requires="x14">
            <control shapeId="1242" r:id="rId18" name="Check Box 218">
              <controlPr defaultSize="0" autoFill="0" autoLine="0" autoPict="0">
                <anchor moveWithCells="1">
                  <from>
                    <xdr:col>3</xdr:col>
                    <xdr:colOff>152400</xdr:colOff>
                    <xdr:row>18</xdr:row>
                    <xdr:rowOff>107950</xdr:rowOff>
                  </from>
                  <to>
                    <xdr:col>3</xdr:col>
                    <xdr:colOff>457200</xdr:colOff>
                    <xdr:row>19</xdr:row>
                    <xdr:rowOff>152400</xdr:rowOff>
                  </to>
                </anchor>
              </controlPr>
            </control>
          </mc:Choice>
        </mc:AlternateContent>
        <mc:AlternateContent xmlns:mc="http://schemas.openxmlformats.org/markup-compatibility/2006">
          <mc:Choice Requires="x14">
            <control shapeId="1330" r:id="rId19" name="Check Box 306">
              <controlPr defaultSize="0" autoFill="0" autoLine="0" autoPict="0">
                <anchor moveWithCells="1">
                  <from>
                    <xdr:col>3</xdr:col>
                    <xdr:colOff>146050</xdr:colOff>
                    <xdr:row>42</xdr:row>
                    <xdr:rowOff>114300</xdr:rowOff>
                  </from>
                  <to>
                    <xdr:col>3</xdr:col>
                    <xdr:colOff>450850</xdr:colOff>
                    <xdr:row>44</xdr:row>
                    <xdr:rowOff>12700</xdr:rowOff>
                  </to>
                </anchor>
              </controlPr>
            </control>
          </mc:Choice>
        </mc:AlternateContent>
        <mc:AlternateContent xmlns:mc="http://schemas.openxmlformats.org/markup-compatibility/2006">
          <mc:Choice Requires="x14">
            <control shapeId="1332" r:id="rId20" name="Check Box 308">
              <controlPr defaultSize="0" autoFill="0" autoLine="0" autoPict="0">
                <anchor moveWithCells="1">
                  <from>
                    <xdr:col>3</xdr:col>
                    <xdr:colOff>146050</xdr:colOff>
                    <xdr:row>44</xdr:row>
                    <xdr:rowOff>133350</xdr:rowOff>
                  </from>
                  <to>
                    <xdr:col>3</xdr:col>
                    <xdr:colOff>450850</xdr:colOff>
                    <xdr:row>46</xdr:row>
                    <xdr:rowOff>31750</xdr:rowOff>
                  </to>
                </anchor>
              </controlPr>
            </control>
          </mc:Choice>
        </mc:AlternateContent>
        <mc:AlternateContent xmlns:mc="http://schemas.openxmlformats.org/markup-compatibility/2006">
          <mc:Choice Requires="x14">
            <control shapeId="1335" r:id="rId21" name="Check Box 311">
              <controlPr defaultSize="0" autoFill="0" autoLine="0" autoPict="0">
                <anchor moveWithCells="1">
                  <from>
                    <xdr:col>3</xdr:col>
                    <xdr:colOff>146050</xdr:colOff>
                    <xdr:row>48</xdr:row>
                    <xdr:rowOff>133350</xdr:rowOff>
                  </from>
                  <to>
                    <xdr:col>3</xdr:col>
                    <xdr:colOff>450850</xdr:colOff>
                    <xdr:row>50</xdr:row>
                    <xdr:rowOff>31750</xdr:rowOff>
                  </to>
                </anchor>
              </controlPr>
            </control>
          </mc:Choice>
        </mc:AlternateContent>
        <mc:AlternateContent xmlns:mc="http://schemas.openxmlformats.org/markup-compatibility/2006">
          <mc:Choice Requires="x14">
            <control shapeId="1337" r:id="rId22" name="Check Box 313">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1339" r:id="rId23" name="Check Box 315">
              <controlPr defaultSize="0" autoFill="0" autoLine="0" autoPict="0">
                <anchor moveWithCells="1">
                  <from>
                    <xdr:col>3</xdr:col>
                    <xdr:colOff>146050</xdr:colOff>
                    <xdr:row>52</xdr:row>
                    <xdr:rowOff>133350</xdr:rowOff>
                  </from>
                  <to>
                    <xdr:col>3</xdr:col>
                    <xdr:colOff>450850</xdr:colOff>
                    <xdr:row>54</xdr:row>
                    <xdr:rowOff>31750</xdr:rowOff>
                  </to>
                </anchor>
              </controlPr>
            </control>
          </mc:Choice>
        </mc:AlternateContent>
        <mc:AlternateContent xmlns:mc="http://schemas.openxmlformats.org/markup-compatibility/2006">
          <mc:Choice Requires="x14">
            <control shapeId="1340" r:id="rId24" name="Check Box 316">
              <controlPr defaultSize="0" autoFill="0" autoLine="0" autoPict="0">
                <anchor moveWithCells="1">
                  <from>
                    <xdr:col>3</xdr:col>
                    <xdr:colOff>146050</xdr:colOff>
                    <xdr:row>46</xdr:row>
                    <xdr:rowOff>450850</xdr:rowOff>
                  </from>
                  <to>
                    <xdr:col>3</xdr:col>
                    <xdr:colOff>450850</xdr:colOff>
                    <xdr:row>48</xdr:row>
                    <xdr:rowOff>57150</xdr:rowOff>
                  </to>
                </anchor>
              </controlPr>
            </control>
          </mc:Choice>
        </mc:AlternateContent>
        <mc:AlternateContent xmlns:mc="http://schemas.openxmlformats.org/markup-compatibility/2006">
          <mc:Choice Requires="x14">
            <control shapeId="1341" r:id="rId25" name="Check Box 317">
              <controlPr defaultSize="0" autoFill="0" autoLine="0" autoPict="0">
                <anchor moveWithCells="1">
                  <from>
                    <xdr:col>3</xdr:col>
                    <xdr:colOff>114300</xdr:colOff>
                    <xdr:row>64</xdr:row>
                    <xdr:rowOff>127000</xdr:rowOff>
                  </from>
                  <to>
                    <xdr:col>3</xdr:col>
                    <xdr:colOff>419100</xdr:colOff>
                    <xdr:row>65</xdr:row>
                    <xdr:rowOff>171450</xdr:rowOff>
                  </to>
                </anchor>
              </controlPr>
            </control>
          </mc:Choice>
        </mc:AlternateContent>
        <mc:AlternateContent xmlns:mc="http://schemas.openxmlformats.org/markup-compatibility/2006">
          <mc:Choice Requires="x14">
            <control shapeId="1342" r:id="rId26" name="Check Box 318">
              <controlPr defaultSize="0" autoFill="0" autoLine="0" autoPict="0">
                <anchor moveWithCells="1">
                  <from>
                    <xdr:col>3</xdr:col>
                    <xdr:colOff>114300</xdr:colOff>
                    <xdr:row>69</xdr:row>
                    <xdr:rowOff>133350</xdr:rowOff>
                  </from>
                  <to>
                    <xdr:col>3</xdr:col>
                    <xdr:colOff>419100</xdr:colOff>
                    <xdr:row>71</xdr:row>
                    <xdr:rowOff>0</xdr:rowOff>
                  </to>
                </anchor>
              </controlPr>
            </control>
          </mc:Choice>
        </mc:AlternateContent>
        <mc:AlternateContent xmlns:mc="http://schemas.openxmlformats.org/markup-compatibility/2006">
          <mc:Choice Requires="x14">
            <control shapeId="1343" r:id="rId27" name="Check Box 319">
              <controlPr defaultSize="0" autoFill="0" autoLine="0" autoPict="0">
                <anchor moveWithCells="1">
                  <from>
                    <xdr:col>3</xdr:col>
                    <xdr:colOff>107950</xdr:colOff>
                    <xdr:row>71</xdr:row>
                    <xdr:rowOff>0</xdr:rowOff>
                  </from>
                  <to>
                    <xdr:col>3</xdr:col>
                    <xdr:colOff>1003300</xdr:colOff>
                    <xdr:row>72</xdr:row>
                    <xdr:rowOff>31750</xdr:rowOff>
                  </to>
                </anchor>
              </controlPr>
            </control>
          </mc:Choice>
        </mc:AlternateContent>
        <mc:AlternateContent xmlns:mc="http://schemas.openxmlformats.org/markup-compatibility/2006">
          <mc:Choice Requires="x14">
            <control shapeId="1344" r:id="rId28" name="Check Box 320">
              <controlPr defaultSize="0" autoFill="0" autoLine="0" autoPict="0">
                <anchor moveWithCells="1">
                  <from>
                    <xdr:col>3</xdr:col>
                    <xdr:colOff>152400</xdr:colOff>
                    <xdr:row>55</xdr:row>
                    <xdr:rowOff>107950</xdr:rowOff>
                  </from>
                  <to>
                    <xdr:col>3</xdr:col>
                    <xdr:colOff>457200</xdr:colOff>
                    <xdr:row>56</xdr:row>
                    <xdr:rowOff>152400</xdr:rowOff>
                  </to>
                </anchor>
              </controlPr>
            </control>
          </mc:Choice>
        </mc:AlternateContent>
        <mc:AlternateContent xmlns:mc="http://schemas.openxmlformats.org/markup-compatibility/2006">
          <mc:Choice Requires="x14">
            <control shapeId="1361" r:id="rId29" name="Check Box 337">
              <controlPr defaultSize="0" autoFill="0" autoLine="0" autoPict="0">
                <anchor moveWithCells="1">
                  <from>
                    <xdr:col>3</xdr:col>
                    <xdr:colOff>114300</xdr:colOff>
                    <xdr:row>101</xdr:row>
                    <xdr:rowOff>127000</xdr:rowOff>
                  </from>
                  <to>
                    <xdr:col>3</xdr:col>
                    <xdr:colOff>419100</xdr:colOff>
                    <xdr:row>102</xdr:row>
                    <xdr:rowOff>171450</xdr:rowOff>
                  </to>
                </anchor>
              </controlPr>
            </control>
          </mc:Choice>
        </mc:AlternateContent>
        <mc:AlternateContent xmlns:mc="http://schemas.openxmlformats.org/markup-compatibility/2006">
          <mc:Choice Requires="x14">
            <control shapeId="1362" r:id="rId30" name="Check Box 338">
              <controlPr defaultSize="0" autoFill="0" autoLine="0" autoPict="0">
                <anchor moveWithCells="1">
                  <from>
                    <xdr:col>3</xdr:col>
                    <xdr:colOff>114300</xdr:colOff>
                    <xdr:row>106</xdr:row>
                    <xdr:rowOff>133350</xdr:rowOff>
                  </from>
                  <to>
                    <xdr:col>3</xdr:col>
                    <xdr:colOff>419100</xdr:colOff>
                    <xdr:row>108</xdr:row>
                    <xdr:rowOff>0</xdr:rowOff>
                  </to>
                </anchor>
              </controlPr>
            </control>
          </mc:Choice>
        </mc:AlternateContent>
        <mc:AlternateContent xmlns:mc="http://schemas.openxmlformats.org/markup-compatibility/2006">
          <mc:Choice Requires="x14">
            <control shapeId="1363" r:id="rId31" name="Check Box 339">
              <controlPr defaultSize="0" autoFill="0" autoLine="0" autoPict="0">
                <anchor moveWithCells="1">
                  <from>
                    <xdr:col>3</xdr:col>
                    <xdr:colOff>107950</xdr:colOff>
                    <xdr:row>108</xdr:row>
                    <xdr:rowOff>0</xdr:rowOff>
                  </from>
                  <to>
                    <xdr:col>3</xdr:col>
                    <xdr:colOff>1003300</xdr:colOff>
                    <xdr:row>109</xdr:row>
                    <xdr:rowOff>31750</xdr:rowOff>
                  </to>
                </anchor>
              </controlPr>
            </control>
          </mc:Choice>
        </mc:AlternateContent>
        <mc:AlternateContent xmlns:mc="http://schemas.openxmlformats.org/markup-compatibility/2006">
          <mc:Choice Requires="x14">
            <control shapeId="1364" r:id="rId32" name="Check Box 340">
              <controlPr defaultSize="0" autoFill="0" autoLine="0" autoPict="0">
                <anchor moveWithCells="1">
                  <from>
                    <xdr:col>3</xdr:col>
                    <xdr:colOff>152400</xdr:colOff>
                    <xdr:row>92</xdr:row>
                    <xdr:rowOff>107950</xdr:rowOff>
                  </from>
                  <to>
                    <xdr:col>3</xdr:col>
                    <xdr:colOff>457200</xdr:colOff>
                    <xdr:row>93</xdr:row>
                    <xdr:rowOff>152400</xdr:rowOff>
                  </to>
                </anchor>
              </controlPr>
            </control>
          </mc:Choice>
        </mc:AlternateContent>
        <mc:AlternateContent xmlns:mc="http://schemas.openxmlformats.org/markup-compatibility/2006">
          <mc:Choice Requires="x14">
            <control shapeId="1381" r:id="rId33" name="Check Box 357">
              <controlPr defaultSize="0" autoFill="0" autoLine="0" autoPict="0">
                <anchor moveWithCells="1">
                  <from>
                    <xdr:col>3</xdr:col>
                    <xdr:colOff>114300</xdr:colOff>
                    <xdr:row>138</xdr:row>
                    <xdr:rowOff>127000</xdr:rowOff>
                  </from>
                  <to>
                    <xdr:col>3</xdr:col>
                    <xdr:colOff>419100</xdr:colOff>
                    <xdr:row>139</xdr:row>
                    <xdr:rowOff>171450</xdr:rowOff>
                  </to>
                </anchor>
              </controlPr>
            </control>
          </mc:Choice>
        </mc:AlternateContent>
        <mc:AlternateContent xmlns:mc="http://schemas.openxmlformats.org/markup-compatibility/2006">
          <mc:Choice Requires="x14">
            <control shapeId="1382" r:id="rId34" name="Check Box 358">
              <controlPr defaultSize="0" autoFill="0" autoLine="0" autoPict="0">
                <anchor moveWithCells="1">
                  <from>
                    <xdr:col>3</xdr:col>
                    <xdr:colOff>114300</xdr:colOff>
                    <xdr:row>143</xdr:row>
                    <xdr:rowOff>133350</xdr:rowOff>
                  </from>
                  <to>
                    <xdr:col>3</xdr:col>
                    <xdr:colOff>419100</xdr:colOff>
                    <xdr:row>145</xdr:row>
                    <xdr:rowOff>0</xdr:rowOff>
                  </to>
                </anchor>
              </controlPr>
            </control>
          </mc:Choice>
        </mc:AlternateContent>
        <mc:AlternateContent xmlns:mc="http://schemas.openxmlformats.org/markup-compatibility/2006">
          <mc:Choice Requires="x14">
            <control shapeId="1383" r:id="rId35" name="Check Box 359">
              <controlPr defaultSize="0" autoFill="0" autoLine="0" autoPict="0">
                <anchor moveWithCells="1">
                  <from>
                    <xdr:col>3</xdr:col>
                    <xdr:colOff>107950</xdr:colOff>
                    <xdr:row>145</xdr:row>
                    <xdr:rowOff>0</xdr:rowOff>
                  </from>
                  <to>
                    <xdr:col>3</xdr:col>
                    <xdr:colOff>1003300</xdr:colOff>
                    <xdr:row>146</xdr:row>
                    <xdr:rowOff>31750</xdr:rowOff>
                  </to>
                </anchor>
              </controlPr>
            </control>
          </mc:Choice>
        </mc:AlternateContent>
        <mc:AlternateContent xmlns:mc="http://schemas.openxmlformats.org/markup-compatibility/2006">
          <mc:Choice Requires="x14">
            <control shapeId="1384" r:id="rId36" name="Check Box 360">
              <controlPr defaultSize="0" autoFill="0" autoLine="0" autoPict="0">
                <anchor moveWithCells="1">
                  <from>
                    <xdr:col>3</xdr:col>
                    <xdr:colOff>152400</xdr:colOff>
                    <xdr:row>129</xdr:row>
                    <xdr:rowOff>107950</xdr:rowOff>
                  </from>
                  <to>
                    <xdr:col>3</xdr:col>
                    <xdr:colOff>457200</xdr:colOff>
                    <xdr:row>130</xdr:row>
                    <xdr:rowOff>152400</xdr:rowOff>
                  </to>
                </anchor>
              </controlPr>
            </control>
          </mc:Choice>
        </mc:AlternateContent>
        <mc:AlternateContent xmlns:mc="http://schemas.openxmlformats.org/markup-compatibility/2006">
          <mc:Choice Requires="x14">
            <control shapeId="1401" r:id="rId37" name="Check Box 377">
              <controlPr defaultSize="0" autoFill="0" autoLine="0" autoPict="0">
                <anchor moveWithCells="1">
                  <from>
                    <xdr:col>3</xdr:col>
                    <xdr:colOff>114300</xdr:colOff>
                    <xdr:row>175</xdr:row>
                    <xdr:rowOff>127000</xdr:rowOff>
                  </from>
                  <to>
                    <xdr:col>3</xdr:col>
                    <xdr:colOff>419100</xdr:colOff>
                    <xdr:row>176</xdr:row>
                    <xdr:rowOff>171450</xdr:rowOff>
                  </to>
                </anchor>
              </controlPr>
            </control>
          </mc:Choice>
        </mc:AlternateContent>
        <mc:AlternateContent xmlns:mc="http://schemas.openxmlformats.org/markup-compatibility/2006">
          <mc:Choice Requires="x14">
            <control shapeId="1402" r:id="rId38" name="Check Box 378">
              <controlPr defaultSize="0" autoFill="0" autoLine="0" autoPict="0">
                <anchor moveWithCells="1">
                  <from>
                    <xdr:col>3</xdr:col>
                    <xdr:colOff>114300</xdr:colOff>
                    <xdr:row>180</xdr:row>
                    <xdr:rowOff>133350</xdr:rowOff>
                  </from>
                  <to>
                    <xdr:col>3</xdr:col>
                    <xdr:colOff>419100</xdr:colOff>
                    <xdr:row>182</xdr:row>
                    <xdr:rowOff>0</xdr:rowOff>
                  </to>
                </anchor>
              </controlPr>
            </control>
          </mc:Choice>
        </mc:AlternateContent>
        <mc:AlternateContent xmlns:mc="http://schemas.openxmlformats.org/markup-compatibility/2006">
          <mc:Choice Requires="x14">
            <control shapeId="1403" r:id="rId39" name="Check Box 379">
              <controlPr defaultSize="0" autoFill="0" autoLine="0" autoPict="0">
                <anchor moveWithCells="1">
                  <from>
                    <xdr:col>3</xdr:col>
                    <xdr:colOff>107950</xdr:colOff>
                    <xdr:row>182</xdr:row>
                    <xdr:rowOff>0</xdr:rowOff>
                  </from>
                  <to>
                    <xdr:col>3</xdr:col>
                    <xdr:colOff>1003300</xdr:colOff>
                    <xdr:row>183</xdr:row>
                    <xdr:rowOff>31750</xdr:rowOff>
                  </to>
                </anchor>
              </controlPr>
            </control>
          </mc:Choice>
        </mc:AlternateContent>
        <mc:AlternateContent xmlns:mc="http://schemas.openxmlformats.org/markup-compatibility/2006">
          <mc:Choice Requires="x14">
            <control shapeId="1404" r:id="rId40" name="Check Box 380">
              <controlPr defaultSize="0" autoFill="0" autoLine="0" autoPict="0">
                <anchor moveWithCells="1">
                  <from>
                    <xdr:col>3</xdr:col>
                    <xdr:colOff>152400</xdr:colOff>
                    <xdr:row>166</xdr:row>
                    <xdr:rowOff>107950</xdr:rowOff>
                  </from>
                  <to>
                    <xdr:col>3</xdr:col>
                    <xdr:colOff>457200</xdr:colOff>
                    <xdr:row>167</xdr:row>
                    <xdr:rowOff>152400</xdr:rowOff>
                  </to>
                </anchor>
              </controlPr>
            </control>
          </mc:Choice>
        </mc:AlternateContent>
        <mc:AlternateContent xmlns:mc="http://schemas.openxmlformats.org/markup-compatibility/2006">
          <mc:Choice Requires="x14">
            <control shapeId="1421" r:id="rId41" name="Check Box 397">
              <controlPr defaultSize="0" autoFill="0" autoLine="0" autoPict="0">
                <anchor moveWithCells="1">
                  <from>
                    <xdr:col>3</xdr:col>
                    <xdr:colOff>114300</xdr:colOff>
                    <xdr:row>212</xdr:row>
                    <xdr:rowOff>127000</xdr:rowOff>
                  </from>
                  <to>
                    <xdr:col>3</xdr:col>
                    <xdr:colOff>419100</xdr:colOff>
                    <xdr:row>213</xdr:row>
                    <xdr:rowOff>171450</xdr:rowOff>
                  </to>
                </anchor>
              </controlPr>
            </control>
          </mc:Choice>
        </mc:AlternateContent>
        <mc:AlternateContent xmlns:mc="http://schemas.openxmlformats.org/markup-compatibility/2006">
          <mc:Choice Requires="x14">
            <control shapeId="1422" r:id="rId42" name="Check Box 398">
              <controlPr defaultSize="0" autoFill="0" autoLine="0" autoPict="0">
                <anchor moveWithCells="1">
                  <from>
                    <xdr:col>3</xdr:col>
                    <xdr:colOff>114300</xdr:colOff>
                    <xdr:row>217</xdr:row>
                    <xdr:rowOff>133350</xdr:rowOff>
                  </from>
                  <to>
                    <xdr:col>3</xdr:col>
                    <xdr:colOff>419100</xdr:colOff>
                    <xdr:row>219</xdr:row>
                    <xdr:rowOff>0</xdr:rowOff>
                  </to>
                </anchor>
              </controlPr>
            </control>
          </mc:Choice>
        </mc:AlternateContent>
        <mc:AlternateContent xmlns:mc="http://schemas.openxmlformats.org/markup-compatibility/2006">
          <mc:Choice Requires="x14">
            <control shapeId="1423" r:id="rId43" name="Check Box 399">
              <controlPr defaultSize="0" autoFill="0" autoLine="0" autoPict="0">
                <anchor moveWithCells="1">
                  <from>
                    <xdr:col>3</xdr:col>
                    <xdr:colOff>107950</xdr:colOff>
                    <xdr:row>219</xdr:row>
                    <xdr:rowOff>0</xdr:rowOff>
                  </from>
                  <to>
                    <xdr:col>3</xdr:col>
                    <xdr:colOff>1003300</xdr:colOff>
                    <xdr:row>220</xdr:row>
                    <xdr:rowOff>31750</xdr:rowOff>
                  </to>
                </anchor>
              </controlPr>
            </control>
          </mc:Choice>
        </mc:AlternateContent>
        <mc:AlternateContent xmlns:mc="http://schemas.openxmlformats.org/markup-compatibility/2006">
          <mc:Choice Requires="x14">
            <control shapeId="1424" r:id="rId44" name="Check Box 400">
              <controlPr defaultSize="0" autoFill="0" autoLine="0" autoPict="0">
                <anchor moveWithCells="1">
                  <from>
                    <xdr:col>3</xdr:col>
                    <xdr:colOff>152400</xdr:colOff>
                    <xdr:row>203</xdr:row>
                    <xdr:rowOff>107950</xdr:rowOff>
                  </from>
                  <to>
                    <xdr:col>3</xdr:col>
                    <xdr:colOff>457200</xdr:colOff>
                    <xdr:row>204</xdr:row>
                    <xdr:rowOff>152400</xdr:rowOff>
                  </to>
                </anchor>
              </controlPr>
            </control>
          </mc:Choice>
        </mc:AlternateContent>
        <mc:AlternateContent xmlns:mc="http://schemas.openxmlformats.org/markup-compatibility/2006">
          <mc:Choice Requires="x14">
            <control shapeId="1447" r:id="rId45" name="Check Box 423">
              <controlPr defaultSize="0" autoFill="0" autoLine="0" autoPict="0">
                <anchor moveWithCells="1">
                  <from>
                    <xdr:col>3</xdr:col>
                    <xdr:colOff>146050</xdr:colOff>
                    <xdr:row>42</xdr:row>
                    <xdr:rowOff>114300</xdr:rowOff>
                  </from>
                  <to>
                    <xdr:col>3</xdr:col>
                    <xdr:colOff>450850</xdr:colOff>
                    <xdr:row>44</xdr:row>
                    <xdr:rowOff>12700</xdr:rowOff>
                  </to>
                </anchor>
              </controlPr>
            </control>
          </mc:Choice>
        </mc:AlternateContent>
        <mc:AlternateContent xmlns:mc="http://schemas.openxmlformats.org/markup-compatibility/2006">
          <mc:Choice Requires="x14">
            <control shapeId="1448" r:id="rId46" name="Check Box 424">
              <controlPr defaultSize="0" autoFill="0" autoLine="0" autoPict="0">
                <anchor moveWithCells="1">
                  <from>
                    <xdr:col>3</xdr:col>
                    <xdr:colOff>476250</xdr:colOff>
                    <xdr:row>43</xdr:row>
                    <xdr:rowOff>127000</xdr:rowOff>
                  </from>
                  <to>
                    <xdr:col>3</xdr:col>
                    <xdr:colOff>781050</xdr:colOff>
                    <xdr:row>45</xdr:row>
                    <xdr:rowOff>19050</xdr:rowOff>
                  </to>
                </anchor>
              </controlPr>
            </control>
          </mc:Choice>
        </mc:AlternateContent>
        <mc:AlternateContent xmlns:mc="http://schemas.openxmlformats.org/markup-compatibility/2006">
          <mc:Choice Requires="x14">
            <control shapeId="1449" r:id="rId47" name="Check Box 425">
              <controlPr defaultSize="0" autoFill="0" autoLine="0" autoPict="0">
                <anchor moveWithCells="1">
                  <from>
                    <xdr:col>3</xdr:col>
                    <xdr:colOff>146050</xdr:colOff>
                    <xdr:row>44</xdr:row>
                    <xdr:rowOff>133350</xdr:rowOff>
                  </from>
                  <to>
                    <xdr:col>3</xdr:col>
                    <xdr:colOff>450850</xdr:colOff>
                    <xdr:row>46</xdr:row>
                    <xdr:rowOff>31750</xdr:rowOff>
                  </to>
                </anchor>
              </controlPr>
            </control>
          </mc:Choice>
        </mc:AlternateContent>
        <mc:AlternateContent xmlns:mc="http://schemas.openxmlformats.org/markup-compatibility/2006">
          <mc:Choice Requires="x14">
            <control shapeId="1450" r:id="rId48" name="Check Box 426">
              <controlPr defaultSize="0" autoFill="0" autoLine="0" autoPict="0">
                <anchor moveWithCells="1">
                  <from>
                    <xdr:col>3</xdr:col>
                    <xdr:colOff>488950</xdr:colOff>
                    <xdr:row>46</xdr:row>
                    <xdr:rowOff>95250</xdr:rowOff>
                  </from>
                  <to>
                    <xdr:col>3</xdr:col>
                    <xdr:colOff>793750</xdr:colOff>
                    <xdr:row>46</xdr:row>
                    <xdr:rowOff>317500</xdr:rowOff>
                  </to>
                </anchor>
              </controlPr>
            </control>
          </mc:Choice>
        </mc:AlternateContent>
        <mc:AlternateContent xmlns:mc="http://schemas.openxmlformats.org/markup-compatibility/2006">
          <mc:Choice Requires="x14">
            <control shapeId="1451" r:id="rId49" name="Check Box 427">
              <controlPr defaultSize="0" autoFill="0" autoLine="0" autoPict="0">
                <anchor moveWithCells="1">
                  <from>
                    <xdr:col>3</xdr:col>
                    <xdr:colOff>488950</xdr:colOff>
                    <xdr:row>47</xdr:row>
                    <xdr:rowOff>133350</xdr:rowOff>
                  </from>
                  <to>
                    <xdr:col>3</xdr:col>
                    <xdr:colOff>793750</xdr:colOff>
                    <xdr:row>49</xdr:row>
                    <xdr:rowOff>31750</xdr:rowOff>
                  </to>
                </anchor>
              </controlPr>
            </control>
          </mc:Choice>
        </mc:AlternateContent>
        <mc:AlternateContent xmlns:mc="http://schemas.openxmlformats.org/markup-compatibility/2006">
          <mc:Choice Requires="x14">
            <control shapeId="1452" r:id="rId50" name="Check Box 428">
              <controlPr defaultSize="0" autoFill="0" autoLine="0" autoPict="0">
                <anchor moveWithCells="1">
                  <from>
                    <xdr:col>3</xdr:col>
                    <xdr:colOff>146050</xdr:colOff>
                    <xdr:row>48</xdr:row>
                    <xdr:rowOff>133350</xdr:rowOff>
                  </from>
                  <to>
                    <xdr:col>3</xdr:col>
                    <xdr:colOff>450850</xdr:colOff>
                    <xdr:row>50</xdr:row>
                    <xdr:rowOff>31750</xdr:rowOff>
                  </to>
                </anchor>
              </controlPr>
            </control>
          </mc:Choice>
        </mc:AlternateContent>
        <mc:AlternateContent xmlns:mc="http://schemas.openxmlformats.org/markup-compatibility/2006">
          <mc:Choice Requires="x14">
            <control shapeId="1453" r:id="rId51" name="Check Box 429">
              <controlPr defaultSize="0" autoFill="0" autoLine="0" autoPict="0">
                <anchor moveWithCells="1">
                  <from>
                    <xdr:col>3</xdr:col>
                    <xdr:colOff>476250</xdr:colOff>
                    <xdr:row>49</xdr:row>
                    <xdr:rowOff>133350</xdr:rowOff>
                  </from>
                  <to>
                    <xdr:col>3</xdr:col>
                    <xdr:colOff>781050</xdr:colOff>
                    <xdr:row>51</xdr:row>
                    <xdr:rowOff>31750</xdr:rowOff>
                  </to>
                </anchor>
              </controlPr>
            </control>
          </mc:Choice>
        </mc:AlternateContent>
        <mc:AlternateContent xmlns:mc="http://schemas.openxmlformats.org/markup-compatibility/2006">
          <mc:Choice Requires="x14">
            <control shapeId="1454" r:id="rId52" name="Check Box 430">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1455" r:id="rId53" name="Check Box 431">
              <controlPr defaultSize="0" autoFill="0" autoLine="0" autoPict="0">
                <anchor moveWithCells="1">
                  <from>
                    <xdr:col>3</xdr:col>
                    <xdr:colOff>476250</xdr:colOff>
                    <xdr:row>51</xdr:row>
                    <xdr:rowOff>133350</xdr:rowOff>
                  </from>
                  <to>
                    <xdr:col>3</xdr:col>
                    <xdr:colOff>781050</xdr:colOff>
                    <xdr:row>53</xdr:row>
                    <xdr:rowOff>31750</xdr:rowOff>
                  </to>
                </anchor>
              </controlPr>
            </control>
          </mc:Choice>
        </mc:AlternateContent>
        <mc:AlternateContent xmlns:mc="http://schemas.openxmlformats.org/markup-compatibility/2006">
          <mc:Choice Requires="x14">
            <control shapeId="1456" r:id="rId54" name="Check Box 432">
              <controlPr defaultSize="0" autoFill="0" autoLine="0" autoPict="0">
                <anchor moveWithCells="1">
                  <from>
                    <xdr:col>3</xdr:col>
                    <xdr:colOff>146050</xdr:colOff>
                    <xdr:row>52</xdr:row>
                    <xdr:rowOff>133350</xdr:rowOff>
                  </from>
                  <to>
                    <xdr:col>3</xdr:col>
                    <xdr:colOff>450850</xdr:colOff>
                    <xdr:row>54</xdr:row>
                    <xdr:rowOff>31750</xdr:rowOff>
                  </to>
                </anchor>
              </controlPr>
            </control>
          </mc:Choice>
        </mc:AlternateContent>
        <mc:AlternateContent xmlns:mc="http://schemas.openxmlformats.org/markup-compatibility/2006">
          <mc:Choice Requires="x14">
            <control shapeId="1458" r:id="rId55" name="Check Box 434">
              <controlPr defaultSize="0" autoFill="0" autoLine="0" autoPict="0">
                <anchor moveWithCells="1">
                  <from>
                    <xdr:col>3</xdr:col>
                    <xdr:colOff>146050</xdr:colOff>
                    <xdr:row>79</xdr:row>
                    <xdr:rowOff>114300</xdr:rowOff>
                  </from>
                  <to>
                    <xdr:col>3</xdr:col>
                    <xdr:colOff>450850</xdr:colOff>
                    <xdr:row>81</xdr:row>
                    <xdr:rowOff>12700</xdr:rowOff>
                  </to>
                </anchor>
              </controlPr>
            </control>
          </mc:Choice>
        </mc:AlternateContent>
        <mc:AlternateContent xmlns:mc="http://schemas.openxmlformats.org/markup-compatibility/2006">
          <mc:Choice Requires="x14">
            <control shapeId="1459" r:id="rId56" name="Check Box 435">
              <controlPr defaultSize="0" autoFill="0" autoLine="0" autoPict="0">
                <anchor moveWithCells="1">
                  <from>
                    <xdr:col>3</xdr:col>
                    <xdr:colOff>146050</xdr:colOff>
                    <xdr:row>81</xdr:row>
                    <xdr:rowOff>133350</xdr:rowOff>
                  </from>
                  <to>
                    <xdr:col>3</xdr:col>
                    <xdr:colOff>450850</xdr:colOff>
                    <xdr:row>83</xdr:row>
                    <xdr:rowOff>31750</xdr:rowOff>
                  </to>
                </anchor>
              </controlPr>
            </control>
          </mc:Choice>
        </mc:AlternateContent>
        <mc:AlternateContent xmlns:mc="http://schemas.openxmlformats.org/markup-compatibility/2006">
          <mc:Choice Requires="x14">
            <control shapeId="1460" r:id="rId57" name="Check Box 436">
              <controlPr defaultSize="0" autoFill="0" autoLine="0" autoPict="0">
                <anchor moveWithCells="1">
                  <from>
                    <xdr:col>3</xdr:col>
                    <xdr:colOff>146050</xdr:colOff>
                    <xdr:row>85</xdr:row>
                    <xdr:rowOff>133350</xdr:rowOff>
                  </from>
                  <to>
                    <xdr:col>3</xdr:col>
                    <xdr:colOff>450850</xdr:colOff>
                    <xdr:row>87</xdr:row>
                    <xdr:rowOff>31750</xdr:rowOff>
                  </to>
                </anchor>
              </controlPr>
            </control>
          </mc:Choice>
        </mc:AlternateContent>
        <mc:AlternateContent xmlns:mc="http://schemas.openxmlformats.org/markup-compatibility/2006">
          <mc:Choice Requires="x14">
            <control shapeId="1461" r:id="rId58" name="Check Box 437">
              <controlPr defaultSize="0" autoFill="0" autoLine="0" autoPict="0">
                <anchor moveWithCells="1">
                  <from>
                    <xdr:col>3</xdr:col>
                    <xdr:colOff>146050</xdr:colOff>
                    <xdr:row>87</xdr:row>
                    <xdr:rowOff>133350</xdr:rowOff>
                  </from>
                  <to>
                    <xdr:col>3</xdr:col>
                    <xdr:colOff>450850</xdr:colOff>
                    <xdr:row>89</xdr:row>
                    <xdr:rowOff>31750</xdr:rowOff>
                  </to>
                </anchor>
              </controlPr>
            </control>
          </mc:Choice>
        </mc:AlternateContent>
        <mc:AlternateContent xmlns:mc="http://schemas.openxmlformats.org/markup-compatibility/2006">
          <mc:Choice Requires="x14">
            <control shapeId="1462" r:id="rId59" name="Check Box 438">
              <controlPr defaultSize="0" autoFill="0" autoLine="0" autoPict="0">
                <anchor moveWithCells="1">
                  <from>
                    <xdr:col>3</xdr:col>
                    <xdr:colOff>146050</xdr:colOff>
                    <xdr:row>89</xdr:row>
                    <xdr:rowOff>133350</xdr:rowOff>
                  </from>
                  <to>
                    <xdr:col>3</xdr:col>
                    <xdr:colOff>450850</xdr:colOff>
                    <xdr:row>91</xdr:row>
                    <xdr:rowOff>31750</xdr:rowOff>
                  </to>
                </anchor>
              </controlPr>
            </control>
          </mc:Choice>
        </mc:AlternateContent>
        <mc:AlternateContent xmlns:mc="http://schemas.openxmlformats.org/markup-compatibility/2006">
          <mc:Choice Requires="x14">
            <control shapeId="1463" r:id="rId60" name="Check Box 439">
              <controlPr defaultSize="0" autoFill="0" autoLine="0" autoPict="0">
                <anchor moveWithCells="1">
                  <from>
                    <xdr:col>3</xdr:col>
                    <xdr:colOff>146050</xdr:colOff>
                    <xdr:row>83</xdr:row>
                    <xdr:rowOff>450850</xdr:rowOff>
                  </from>
                  <to>
                    <xdr:col>3</xdr:col>
                    <xdr:colOff>450850</xdr:colOff>
                    <xdr:row>85</xdr:row>
                    <xdr:rowOff>57150</xdr:rowOff>
                  </to>
                </anchor>
              </controlPr>
            </control>
          </mc:Choice>
        </mc:AlternateContent>
        <mc:AlternateContent xmlns:mc="http://schemas.openxmlformats.org/markup-compatibility/2006">
          <mc:Choice Requires="x14">
            <control shapeId="1464" r:id="rId61" name="Check Box 440">
              <controlPr defaultSize="0" autoFill="0" autoLine="0" autoPict="0">
                <anchor moveWithCells="1">
                  <from>
                    <xdr:col>3</xdr:col>
                    <xdr:colOff>146050</xdr:colOff>
                    <xdr:row>79</xdr:row>
                    <xdr:rowOff>114300</xdr:rowOff>
                  </from>
                  <to>
                    <xdr:col>3</xdr:col>
                    <xdr:colOff>450850</xdr:colOff>
                    <xdr:row>81</xdr:row>
                    <xdr:rowOff>12700</xdr:rowOff>
                  </to>
                </anchor>
              </controlPr>
            </control>
          </mc:Choice>
        </mc:AlternateContent>
        <mc:AlternateContent xmlns:mc="http://schemas.openxmlformats.org/markup-compatibility/2006">
          <mc:Choice Requires="x14">
            <control shapeId="1465" r:id="rId62" name="Check Box 441">
              <controlPr defaultSize="0" autoFill="0" autoLine="0" autoPict="0">
                <anchor moveWithCells="1">
                  <from>
                    <xdr:col>3</xdr:col>
                    <xdr:colOff>476250</xdr:colOff>
                    <xdr:row>80</xdr:row>
                    <xdr:rowOff>127000</xdr:rowOff>
                  </from>
                  <to>
                    <xdr:col>3</xdr:col>
                    <xdr:colOff>781050</xdr:colOff>
                    <xdr:row>82</xdr:row>
                    <xdr:rowOff>19050</xdr:rowOff>
                  </to>
                </anchor>
              </controlPr>
            </control>
          </mc:Choice>
        </mc:AlternateContent>
        <mc:AlternateContent xmlns:mc="http://schemas.openxmlformats.org/markup-compatibility/2006">
          <mc:Choice Requires="x14">
            <control shapeId="1466" r:id="rId63" name="Check Box 442">
              <controlPr defaultSize="0" autoFill="0" autoLine="0" autoPict="0">
                <anchor moveWithCells="1">
                  <from>
                    <xdr:col>3</xdr:col>
                    <xdr:colOff>146050</xdr:colOff>
                    <xdr:row>81</xdr:row>
                    <xdr:rowOff>133350</xdr:rowOff>
                  </from>
                  <to>
                    <xdr:col>3</xdr:col>
                    <xdr:colOff>450850</xdr:colOff>
                    <xdr:row>83</xdr:row>
                    <xdr:rowOff>31750</xdr:rowOff>
                  </to>
                </anchor>
              </controlPr>
            </control>
          </mc:Choice>
        </mc:AlternateContent>
        <mc:AlternateContent xmlns:mc="http://schemas.openxmlformats.org/markup-compatibility/2006">
          <mc:Choice Requires="x14">
            <control shapeId="1467" r:id="rId64" name="Check Box 443">
              <controlPr defaultSize="0" autoFill="0" autoLine="0" autoPict="0">
                <anchor moveWithCells="1">
                  <from>
                    <xdr:col>3</xdr:col>
                    <xdr:colOff>488950</xdr:colOff>
                    <xdr:row>83</xdr:row>
                    <xdr:rowOff>95250</xdr:rowOff>
                  </from>
                  <to>
                    <xdr:col>3</xdr:col>
                    <xdr:colOff>793750</xdr:colOff>
                    <xdr:row>83</xdr:row>
                    <xdr:rowOff>317500</xdr:rowOff>
                  </to>
                </anchor>
              </controlPr>
            </control>
          </mc:Choice>
        </mc:AlternateContent>
        <mc:AlternateContent xmlns:mc="http://schemas.openxmlformats.org/markup-compatibility/2006">
          <mc:Choice Requires="x14">
            <control shapeId="1468" r:id="rId65" name="Check Box 444">
              <controlPr defaultSize="0" autoFill="0" autoLine="0" autoPict="0">
                <anchor moveWithCells="1">
                  <from>
                    <xdr:col>3</xdr:col>
                    <xdr:colOff>488950</xdr:colOff>
                    <xdr:row>84</xdr:row>
                    <xdr:rowOff>133350</xdr:rowOff>
                  </from>
                  <to>
                    <xdr:col>3</xdr:col>
                    <xdr:colOff>793750</xdr:colOff>
                    <xdr:row>86</xdr:row>
                    <xdr:rowOff>31750</xdr:rowOff>
                  </to>
                </anchor>
              </controlPr>
            </control>
          </mc:Choice>
        </mc:AlternateContent>
        <mc:AlternateContent xmlns:mc="http://schemas.openxmlformats.org/markup-compatibility/2006">
          <mc:Choice Requires="x14">
            <control shapeId="1469" r:id="rId66" name="Check Box 445">
              <controlPr defaultSize="0" autoFill="0" autoLine="0" autoPict="0">
                <anchor moveWithCells="1">
                  <from>
                    <xdr:col>3</xdr:col>
                    <xdr:colOff>146050</xdr:colOff>
                    <xdr:row>85</xdr:row>
                    <xdr:rowOff>133350</xdr:rowOff>
                  </from>
                  <to>
                    <xdr:col>3</xdr:col>
                    <xdr:colOff>450850</xdr:colOff>
                    <xdr:row>87</xdr:row>
                    <xdr:rowOff>31750</xdr:rowOff>
                  </to>
                </anchor>
              </controlPr>
            </control>
          </mc:Choice>
        </mc:AlternateContent>
        <mc:AlternateContent xmlns:mc="http://schemas.openxmlformats.org/markup-compatibility/2006">
          <mc:Choice Requires="x14">
            <control shapeId="1470" r:id="rId67" name="Check Box 446">
              <controlPr defaultSize="0" autoFill="0" autoLine="0" autoPict="0">
                <anchor moveWithCells="1">
                  <from>
                    <xdr:col>3</xdr:col>
                    <xdr:colOff>476250</xdr:colOff>
                    <xdr:row>86</xdr:row>
                    <xdr:rowOff>133350</xdr:rowOff>
                  </from>
                  <to>
                    <xdr:col>3</xdr:col>
                    <xdr:colOff>781050</xdr:colOff>
                    <xdr:row>88</xdr:row>
                    <xdr:rowOff>31750</xdr:rowOff>
                  </to>
                </anchor>
              </controlPr>
            </control>
          </mc:Choice>
        </mc:AlternateContent>
        <mc:AlternateContent xmlns:mc="http://schemas.openxmlformats.org/markup-compatibility/2006">
          <mc:Choice Requires="x14">
            <control shapeId="1471" r:id="rId68" name="Check Box 447">
              <controlPr defaultSize="0" autoFill="0" autoLine="0" autoPict="0">
                <anchor moveWithCells="1">
                  <from>
                    <xdr:col>3</xdr:col>
                    <xdr:colOff>146050</xdr:colOff>
                    <xdr:row>87</xdr:row>
                    <xdr:rowOff>133350</xdr:rowOff>
                  </from>
                  <to>
                    <xdr:col>3</xdr:col>
                    <xdr:colOff>450850</xdr:colOff>
                    <xdr:row>89</xdr:row>
                    <xdr:rowOff>31750</xdr:rowOff>
                  </to>
                </anchor>
              </controlPr>
            </control>
          </mc:Choice>
        </mc:AlternateContent>
        <mc:AlternateContent xmlns:mc="http://schemas.openxmlformats.org/markup-compatibility/2006">
          <mc:Choice Requires="x14">
            <control shapeId="1472" r:id="rId69" name="Check Box 448">
              <controlPr defaultSize="0" autoFill="0" autoLine="0" autoPict="0">
                <anchor moveWithCells="1">
                  <from>
                    <xdr:col>3</xdr:col>
                    <xdr:colOff>476250</xdr:colOff>
                    <xdr:row>88</xdr:row>
                    <xdr:rowOff>133350</xdr:rowOff>
                  </from>
                  <to>
                    <xdr:col>3</xdr:col>
                    <xdr:colOff>781050</xdr:colOff>
                    <xdr:row>90</xdr:row>
                    <xdr:rowOff>31750</xdr:rowOff>
                  </to>
                </anchor>
              </controlPr>
            </control>
          </mc:Choice>
        </mc:AlternateContent>
        <mc:AlternateContent xmlns:mc="http://schemas.openxmlformats.org/markup-compatibility/2006">
          <mc:Choice Requires="x14">
            <control shapeId="1473" r:id="rId70" name="Check Box 449">
              <controlPr defaultSize="0" autoFill="0" autoLine="0" autoPict="0">
                <anchor moveWithCells="1">
                  <from>
                    <xdr:col>3</xdr:col>
                    <xdr:colOff>146050</xdr:colOff>
                    <xdr:row>89</xdr:row>
                    <xdr:rowOff>133350</xdr:rowOff>
                  </from>
                  <to>
                    <xdr:col>3</xdr:col>
                    <xdr:colOff>450850</xdr:colOff>
                    <xdr:row>91</xdr:row>
                    <xdr:rowOff>31750</xdr:rowOff>
                  </to>
                </anchor>
              </controlPr>
            </control>
          </mc:Choice>
        </mc:AlternateContent>
        <mc:AlternateContent xmlns:mc="http://schemas.openxmlformats.org/markup-compatibility/2006">
          <mc:Choice Requires="x14">
            <control shapeId="1474" r:id="rId71" name="Check Box 450">
              <controlPr defaultSize="0" autoFill="0" autoLine="0" autoPict="0">
                <anchor moveWithCells="1">
                  <from>
                    <xdr:col>3</xdr:col>
                    <xdr:colOff>146050</xdr:colOff>
                    <xdr:row>116</xdr:row>
                    <xdr:rowOff>114300</xdr:rowOff>
                  </from>
                  <to>
                    <xdr:col>3</xdr:col>
                    <xdr:colOff>450850</xdr:colOff>
                    <xdr:row>118</xdr:row>
                    <xdr:rowOff>12700</xdr:rowOff>
                  </to>
                </anchor>
              </controlPr>
            </control>
          </mc:Choice>
        </mc:AlternateContent>
        <mc:AlternateContent xmlns:mc="http://schemas.openxmlformats.org/markup-compatibility/2006">
          <mc:Choice Requires="x14">
            <control shapeId="1475" r:id="rId72" name="Check Box 451">
              <controlPr defaultSize="0" autoFill="0" autoLine="0" autoPict="0">
                <anchor moveWithCells="1">
                  <from>
                    <xdr:col>3</xdr:col>
                    <xdr:colOff>146050</xdr:colOff>
                    <xdr:row>118</xdr:row>
                    <xdr:rowOff>133350</xdr:rowOff>
                  </from>
                  <to>
                    <xdr:col>3</xdr:col>
                    <xdr:colOff>450850</xdr:colOff>
                    <xdr:row>120</xdr:row>
                    <xdr:rowOff>31750</xdr:rowOff>
                  </to>
                </anchor>
              </controlPr>
            </control>
          </mc:Choice>
        </mc:AlternateContent>
        <mc:AlternateContent xmlns:mc="http://schemas.openxmlformats.org/markup-compatibility/2006">
          <mc:Choice Requires="x14">
            <control shapeId="1476" r:id="rId73" name="Check Box 452">
              <controlPr defaultSize="0" autoFill="0" autoLine="0" autoPict="0">
                <anchor moveWithCells="1">
                  <from>
                    <xdr:col>3</xdr:col>
                    <xdr:colOff>146050</xdr:colOff>
                    <xdr:row>122</xdr:row>
                    <xdr:rowOff>133350</xdr:rowOff>
                  </from>
                  <to>
                    <xdr:col>3</xdr:col>
                    <xdr:colOff>450850</xdr:colOff>
                    <xdr:row>124</xdr:row>
                    <xdr:rowOff>31750</xdr:rowOff>
                  </to>
                </anchor>
              </controlPr>
            </control>
          </mc:Choice>
        </mc:AlternateContent>
        <mc:AlternateContent xmlns:mc="http://schemas.openxmlformats.org/markup-compatibility/2006">
          <mc:Choice Requires="x14">
            <control shapeId="1477" r:id="rId74" name="Check Box 453">
              <controlPr defaultSize="0" autoFill="0" autoLine="0" autoPict="0">
                <anchor moveWithCells="1">
                  <from>
                    <xdr:col>3</xdr:col>
                    <xdr:colOff>146050</xdr:colOff>
                    <xdr:row>124</xdr:row>
                    <xdr:rowOff>133350</xdr:rowOff>
                  </from>
                  <to>
                    <xdr:col>3</xdr:col>
                    <xdr:colOff>450850</xdr:colOff>
                    <xdr:row>126</xdr:row>
                    <xdr:rowOff>31750</xdr:rowOff>
                  </to>
                </anchor>
              </controlPr>
            </control>
          </mc:Choice>
        </mc:AlternateContent>
        <mc:AlternateContent xmlns:mc="http://schemas.openxmlformats.org/markup-compatibility/2006">
          <mc:Choice Requires="x14">
            <control shapeId="1478" r:id="rId75" name="Check Box 454">
              <controlPr defaultSize="0" autoFill="0" autoLine="0" autoPict="0">
                <anchor moveWithCells="1">
                  <from>
                    <xdr:col>3</xdr:col>
                    <xdr:colOff>146050</xdr:colOff>
                    <xdr:row>126</xdr:row>
                    <xdr:rowOff>133350</xdr:rowOff>
                  </from>
                  <to>
                    <xdr:col>3</xdr:col>
                    <xdr:colOff>450850</xdr:colOff>
                    <xdr:row>128</xdr:row>
                    <xdr:rowOff>31750</xdr:rowOff>
                  </to>
                </anchor>
              </controlPr>
            </control>
          </mc:Choice>
        </mc:AlternateContent>
        <mc:AlternateContent xmlns:mc="http://schemas.openxmlformats.org/markup-compatibility/2006">
          <mc:Choice Requires="x14">
            <control shapeId="1479" r:id="rId76" name="Check Box 455">
              <controlPr defaultSize="0" autoFill="0" autoLine="0" autoPict="0">
                <anchor moveWithCells="1">
                  <from>
                    <xdr:col>3</xdr:col>
                    <xdr:colOff>146050</xdr:colOff>
                    <xdr:row>120</xdr:row>
                    <xdr:rowOff>450850</xdr:rowOff>
                  </from>
                  <to>
                    <xdr:col>3</xdr:col>
                    <xdr:colOff>450850</xdr:colOff>
                    <xdr:row>122</xdr:row>
                    <xdr:rowOff>57150</xdr:rowOff>
                  </to>
                </anchor>
              </controlPr>
            </control>
          </mc:Choice>
        </mc:AlternateContent>
        <mc:AlternateContent xmlns:mc="http://schemas.openxmlformats.org/markup-compatibility/2006">
          <mc:Choice Requires="x14">
            <control shapeId="1480" r:id="rId77" name="Check Box 456">
              <controlPr defaultSize="0" autoFill="0" autoLine="0" autoPict="0">
                <anchor moveWithCells="1">
                  <from>
                    <xdr:col>3</xdr:col>
                    <xdr:colOff>146050</xdr:colOff>
                    <xdr:row>116</xdr:row>
                    <xdr:rowOff>114300</xdr:rowOff>
                  </from>
                  <to>
                    <xdr:col>3</xdr:col>
                    <xdr:colOff>450850</xdr:colOff>
                    <xdr:row>118</xdr:row>
                    <xdr:rowOff>12700</xdr:rowOff>
                  </to>
                </anchor>
              </controlPr>
            </control>
          </mc:Choice>
        </mc:AlternateContent>
        <mc:AlternateContent xmlns:mc="http://schemas.openxmlformats.org/markup-compatibility/2006">
          <mc:Choice Requires="x14">
            <control shapeId="1481" r:id="rId78" name="Check Box 457">
              <controlPr defaultSize="0" autoFill="0" autoLine="0" autoPict="0">
                <anchor moveWithCells="1">
                  <from>
                    <xdr:col>3</xdr:col>
                    <xdr:colOff>476250</xdr:colOff>
                    <xdr:row>117</xdr:row>
                    <xdr:rowOff>127000</xdr:rowOff>
                  </from>
                  <to>
                    <xdr:col>3</xdr:col>
                    <xdr:colOff>781050</xdr:colOff>
                    <xdr:row>119</xdr:row>
                    <xdr:rowOff>19050</xdr:rowOff>
                  </to>
                </anchor>
              </controlPr>
            </control>
          </mc:Choice>
        </mc:AlternateContent>
        <mc:AlternateContent xmlns:mc="http://schemas.openxmlformats.org/markup-compatibility/2006">
          <mc:Choice Requires="x14">
            <control shapeId="1482" r:id="rId79" name="Check Box 458">
              <controlPr defaultSize="0" autoFill="0" autoLine="0" autoPict="0">
                <anchor moveWithCells="1">
                  <from>
                    <xdr:col>3</xdr:col>
                    <xdr:colOff>146050</xdr:colOff>
                    <xdr:row>118</xdr:row>
                    <xdr:rowOff>133350</xdr:rowOff>
                  </from>
                  <to>
                    <xdr:col>3</xdr:col>
                    <xdr:colOff>450850</xdr:colOff>
                    <xdr:row>120</xdr:row>
                    <xdr:rowOff>31750</xdr:rowOff>
                  </to>
                </anchor>
              </controlPr>
            </control>
          </mc:Choice>
        </mc:AlternateContent>
        <mc:AlternateContent xmlns:mc="http://schemas.openxmlformats.org/markup-compatibility/2006">
          <mc:Choice Requires="x14">
            <control shapeId="1483" r:id="rId80" name="Check Box 459">
              <controlPr defaultSize="0" autoFill="0" autoLine="0" autoPict="0">
                <anchor moveWithCells="1">
                  <from>
                    <xdr:col>3</xdr:col>
                    <xdr:colOff>488950</xdr:colOff>
                    <xdr:row>120</xdr:row>
                    <xdr:rowOff>95250</xdr:rowOff>
                  </from>
                  <to>
                    <xdr:col>3</xdr:col>
                    <xdr:colOff>793750</xdr:colOff>
                    <xdr:row>120</xdr:row>
                    <xdr:rowOff>317500</xdr:rowOff>
                  </to>
                </anchor>
              </controlPr>
            </control>
          </mc:Choice>
        </mc:AlternateContent>
        <mc:AlternateContent xmlns:mc="http://schemas.openxmlformats.org/markup-compatibility/2006">
          <mc:Choice Requires="x14">
            <control shapeId="1484" r:id="rId81" name="Check Box 460">
              <controlPr defaultSize="0" autoFill="0" autoLine="0" autoPict="0">
                <anchor moveWithCells="1">
                  <from>
                    <xdr:col>3</xdr:col>
                    <xdr:colOff>488950</xdr:colOff>
                    <xdr:row>121</xdr:row>
                    <xdr:rowOff>133350</xdr:rowOff>
                  </from>
                  <to>
                    <xdr:col>3</xdr:col>
                    <xdr:colOff>793750</xdr:colOff>
                    <xdr:row>123</xdr:row>
                    <xdr:rowOff>31750</xdr:rowOff>
                  </to>
                </anchor>
              </controlPr>
            </control>
          </mc:Choice>
        </mc:AlternateContent>
        <mc:AlternateContent xmlns:mc="http://schemas.openxmlformats.org/markup-compatibility/2006">
          <mc:Choice Requires="x14">
            <control shapeId="1485" r:id="rId82" name="Check Box 461">
              <controlPr defaultSize="0" autoFill="0" autoLine="0" autoPict="0">
                <anchor moveWithCells="1">
                  <from>
                    <xdr:col>3</xdr:col>
                    <xdr:colOff>146050</xdr:colOff>
                    <xdr:row>122</xdr:row>
                    <xdr:rowOff>133350</xdr:rowOff>
                  </from>
                  <to>
                    <xdr:col>3</xdr:col>
                    <xdr:colOff>450850</xdr:colOff>
                    <xdr:row>124</xdr:row>
                    <xdr:rowOff>31750</xdr:rowOff>
                  </to>
                </anchor>
              </controlPr>
            </control>
          </mc:Choice>
        </mc:AlternateContent>
        <mc:AlternateContent xmlns:mc="http://schemas.openxmlformats.org/markup-compatibility/2006">
          <mc:Choice Requires="x14">
            <control shapeId="1486" r:id="rId83" name="Check Box 462">
              <controlPr defaultSize="0" autoFill="0" autoLine="0" autoPict="0">
                <anchor moveWithCells="1">
                  <from>
                    <xdr:col>3</xdr:col>
                    <xdr:colOff>476250</xdr:colOff>
                    <xdr:row>123</xdr:row>
                    <xdr:rowOff>133350</xdr:rowOff>
                  </from>
                  <to>
                    <xdr:col>3</xdr:col>
                    <xdr:colOff>781050</xdr:colOff>
                    <xdr:row>125</xdr:row>
                    <xdr:rowOff>31750</xdr:rowOff>
                  </to>
                </anchor>
              </controlPr>
            </control>
          </mc:Choice>
        </mc:AlternateContent>
        <mc:AlternateContent xmlns:mc="http://schemas.openxmlformats.org/markup-compatibility/2006">
          <mc:Choice Requires="x14">
            <control shapeId="1487" r:id="rId84" name="Check Box 463">
              <controlPr defaultSize="0" autoFill="0" autoLine="0" autoPict="0">
                <anchor moveWithCells="1">
                  <from>
                    <xdr:col>3</xdr:col>
                    <xdr:colOff>146050</xdr:colOff>
                    <xdr:row>124</xdr:row>
                    <xdr:rowOff>133350</xdr:rowOff>
                  </from>
                  <to>
                    <xdr:col>3</xdr:col>
                    <xdr:colOff>450850</xdr:colOff>
                    <xdr:row>126</xdr:row>
                    <xdr:rowOff>31750</xdr:rowOff>
                  </to>
                </anchor>
              </controlPr>
            </control>
          </mc:Choice>
        </mc:AlternateContent>
        <mc:AlternateContent xmlns:mc="http://schemas.openxmlformats.org/markup-compatibility/2006">
          <mc:Choice Requires="x14">
            <control shapeId="1488" r:id="rId85" name="Check Box 464">
              <controlPr defaultSize="0" autoFill="0" autoLine="0" autoPict="0">
                <anchor moveWithCells="1">
                  <from>
                    <xdr:col>3</xdr:col>
                    <xdr:colOff>476250</xdr:colOff>
                    <xdr:row>125</xdr:row>
                    <xdr:rowOff>133350</xdr:rowOff>
                  </from>
                  <to>
                    <xdr:col>3</xdr:col>
                    <xdr:colOff>781050</xdr:colOff>
                    <xdr:row>127</xdr:row>
                    <xdr:rowOff>31750</xdr:rowOff>
                  </to>
                </anchor>
              </controlPr>
            </control>
          </mc:Choice>
        </mc:AlternateContent>
        <mc:AlternateContent xmlns:mc="http://schemas.openxmlformats.org/markup-compatibility/2006">
          <mc:Choice Requires="x14">
            <control shapeId="1489" r:id="rId86" name="Check Box 465">
              <controlPr defaultSize="0" autoFill="0" autoLine="0" autoPict="0">
                <anchor moveWithCells="1">
                  <from>
                    <xdr:col>3</xdr:col>
                    <xdr:colOff>146050</xdr:colOff>
                    <xdr:row>126</xdr:row>
                    <xdr:rowOff>133350</xdr:rowOff>
                  </from>
                  <to>
                    <xdr:col>3</xdr:col>
                    <xdr:colOff>450850</xdr:colOff>
                    <xdr:row>128</xdr:row>
                    <xdr:rowOff>31750</xdr:rowOff>
                  </to>
                </anchor>
              </controlPr>
            </control>
          </mc:Choice>
        </mc:AlternateContent>
        <mc:AlternateContent xmlns:mc="http://schemas.openxmlformats.org/markup-compatibility/2006">
          <mc:Choice Requires="x14">
            <control shapeId="1490" r:id="rId87" name="Check Box 466">
              <controlPr defaultSize="0" autoFill="0" autoLine="0" autoPict="0">
                <anchor moveWithCells="1">
                  <from>
                    <xdr:col>3</xdr:col>
                    <xdr:colOff>146050</xdr:colOff>
                    <xdr:row>153</xdr:row>
                    <xdr:rowOff>114300</xdr:rowOff>
                  </from>
                  <to>
                    <xdr:col>3</xdr:col>
                    <xdr:colOff>450850</xdr:colOff>
                    <xdr:row>155</xdr:row>
                    <xdr:rowOff>12700</xdr:rowOff>
                  </to>
                </anchor>
              </controlPr>
            </control>
          </mc:Choice>
        </mc:AlternateContent>
        <mc:AlternateContent xmlns:mc="http://schemas.openxmlformats.org/markup-compatibility/2006">
          <mc:Choice Requires="x14">
            <control shapeId="1491" r:id="rId88" name="Check Box 467">
              <controlPr defaultSize="0" autoFill="0" autoLine="0" autoPict="0">
                <anchor moveWithCells="1">
                  <from>
                    <xdr:col>3</xdr:col>
                    <xdr:colOff>146050</xdr:colOff>
                    <xdr:row>155</xdr:row>
                    <xdr:rowOff>133350</xdr:rowOff>
                  </from>
                  <to>
                    <xdr:col>3</xdr:col>
                    <xdr:colOff>450850</xdr:colOff>
                    <xdr:row>157</xdr:row>
                    <xdr:rowOff>31750</xdr:rowOff>
                  </to>
                </anchor>
              </controlPr>
            </control>
          </mc:Choice>
        </mc:AlternateContent>
        <mc:AlternateContent xmlns:mc="http://schemas.openxmlformats.org/markup-compatibility/2006">
          <mc:Choice Requires="x14">
            <control shapeId="1492" r:id="rId89" name="Check Box 468">
              <controlPr defaultSize="0" autoFill="0" autoLine="0" autoPict="0">
                <anchor moveWithCells="1">
                  <from>
                    <xdr:col>3</xdr:col>
                    <xdr:colOff>146050</xdr:colOff>
                    <xdr:row>159</xdr:row>
                    <xdr:rowOff>133350</xdr:rowOff>
                  </from>
                  <to>
                    <xdr:col>3</xdr:col>
                    <xdr:colOff>450850</xdr:colOff>
                    <xdr:row>161</xdr:row>
                    <xdr:rowOff>31750</xdr:rowOff>
                  </to>
                </anchor>
              </controlPr>
            </control>
          </mc:Choice>
        </mc:AlternateContent>
        <mc:AlternateContent xmlns:mc="http://schemas.openxmlformats.org/markup-compatibility/2006">
          <mc:Choice Requires="x14">
            <control shapeId="1493" r:id="rId90" name="Check Box 469">
              <controlPr defaultSize="0" autoFill="0" autoLine="0" autoPict="0">
                <anchor moveWithCells="1">
                  <from>
                    <xdr:col>3</xdr:col>
                    <xdr:colOff>146050</xdr:colOff>
                    <xdr:row>161</xdr:row>
                    <xdr:rowOff>133350</xdr:rowOff>
                  </from>
                  <to>
                    <xdr:col>3</xdr:col>
                    <xdr:colOff>450850</xdr:colOff>
                    <xdr:row>163</xdr:row>
                    <xdr:rowOff>31750</xdr:rowOff>
                  </to>
                </anchor>
              </controlPr>
            </control>
          </mc:Choice>
        </mc:AlternateContent>
        <mc:AlternateContent xmlns:mc="http://schemas.openxmlformats.org/markup-compatibility/2006">
          <mc:Choice Requires="x14">
            <control shapeId="1494" r:id="rId91" name="Check Box 470">
              <controlPr defaultSize="0" autoFill="0" autoLine="0" autoPict="0">
                <anchor moveWithCells="1">
                  <from>
                    <xdr:col>3</xdr:col>
                    <xdr:colOff>146050</xdr:colOff>
                    <xdr:row>163</xdr:row>
                    <xdr:rowOff>133350</xdr:rowOff>
                  </from>
                  <to>
                    <xdr:col>3</xdr:col>
                    <xdr:colOff>450850</xdr:colOff>
                    <xdr:row>165</xdr:row>
                    <xdr:rowOff>31750</xdr:rowOff>
                  </to>
                </anchor>
              </controlPr>
            </control>
          </mc:Choice>
        </mc:AlternateContent>
        <mc:AlternateContent xmlns:mc="http://schemas.openxmlformats.org/markup-compatibility/2006">
          <mc:Choice Requires="x14">
            <control shapeId="1495" r:id="rId92" name="Check Box 471">
              <controlPr defaultSize="0" autoFill="0" autoLine="0" autoPict="0">
                <anchor moveWithCells="1">
                  <from>
                    <xdr:col>3</xdr:col>
                    <xdr:colOff>146050</xdr:colOff>
                    <xdr:row>157</xdr:row>
                    <xdr:rowOff>450850</xdr:rowOff>
                  </from>
                  <to>
                    <xdr:col>3</xdr:col>
                    <xdr:colOff>450850</xdr:colOff>
                    <xdr:row>159</xdr:row>
                    <xdr:rowOff>57150</xdr:rowOff>
                  </to>
                </anchor>
              </controlPr>
            </control>
          </mc:Choice>
        </mc:AlternateContent>
        <mc:AlternateContent xmlns:mc="http://schemas.openxmlformats.org/markup-compatibility/2006">
          <mc:Choice Requires="x14">
            <control shapeId="1496" r:id="rId93" name="Check Box 472">
              <controlPr defaultSize="0" autoFill="0" autoLine="0" autoPict="0">
                <anchor moveWithCells="1">
                  <from>
                    <xdr:col>3</xdr:col>
                    <xdr:colOff>146050</xdr:colOff>
                    <xdr:row>153</xdr:row>
                    <xdr:rowOff>114300</xdr:rowOff>
                  </from>
                  <to>
                    <xdr:col>3</xdr:col>
                    <xdr:colOff>450850</xdr:colOff>
                    <xdr:row>155</xdr:row>
                    <xdr:rowOff>12700</xdr:rowOff>
                  </to>
                </anchor>
              </controlPr>
            </control>
          </mc:Choice>
        </mc:AlternateContent>
        <mc:AlternateContent xmlns:mc="http://schemas.openxmlformats.org/markup-compatibility/2006">
          <mc:Choice Requires="x14">
            <control shapeId="1497" r:id="rId94" name="Check Box 473">
              <controlPr defaultSize="0" autoFill="0" autoLine="0" autoPict="0">
                <anchor moveWithCells="1">
                  <from>
                    <xdr:col>3</xdr:col>
                    <xdr:colOff>476250</xdr:colOff>
                    <xdr:row>154</xdr:row>
                    <xdr:rowOff>127000</xdr:rowOff>
                  </from>
                  <to>
                    <xdr:col>3</xdr:col>
                    <xdr:colOff>781050</xdr:colOff>
                    <xdr:row>156</xdr:row>
                    <xdr:rowOff>19050</xdr:rowOff>
                  </to>
                </anchor>
              </controlPr>
            </control>
          </mc:Choice>
        </mc:AlternateContent>
        <mc:AlternateContent xmlns:mc="http://schemas.openxmlformats.org/markup-compatibility/2006">
          <mc:Choice Requires="x14">
            <control shapeId="1498" r:id="rId95" name="Check Box 474">
              <controlPr defaultSize="0" autoFill="0" autoLine="0" autoPict="0">
                <anchor moveWithCells="1">
                  <from>
                    <xdr:col>3</xdr:col>
                    <xdr:colOff>146050</xdr:colOff>
                    <xdr:row>155</xdr:row>
                    <xdr:rowOff>133350</xdr:rowOff>
                  </from>
                  <to>
                    <xdr:col>3</xdr:col>
                    <xdr:colOff>450850</xdr:colOff>
                    <xdr:row>157</xdr:row>
                    <xdr:rowOff>31750</xdr:rowOff>
                  </to>
                </anchor>
              </controlPr>
            </control>
          </mc:Choice>
        </mc:AlternateContent>
        <mc:AlternateContent xmlns:mc="http://schemas.openxmlformats.org/markup-compatibility/2006">
          <mc:Choice Requires="x14">
            <control shapeId="1499" r:id="rId96" name="Check Box 475">
              <controlPr defaultSize="0" autoFill="0" autoLine="0" autoPict="0">
                <anchor moveWithCells="1">
                  <from>
                    <xdr:col>3</xdr:col>
                    <xdr:colOff>488950</xdr:colOff>
                    <xdr:row>157</xdr:row>
                    <xdr:rowOff>95250</xdr:rowOff>
                  </from>
                  <to>
                    <xdr:col>3</xdr:col>
                    <xdr:colOff>793750</xdr:colOff>
                    <xdr:row>157</xdr:row>
                    <xdr:rowOff>317500</xdr:rowOff>
                  </to>
                </anchor>
              </controlPr>
            </control>
          </mc:Choice>
        </mc:AlternateContent>
        <mc:AlternateContent xmlns:mc="http://schemas.openxmlformats.org/markup-compatibility/2006">
          <mc:Choice Requires="x14">
            <control shapeId="1500" r:id="rId97" name="Check Box 476">
              <controlPr defaultSize="0" autoFill="0" autoLine="0" autoPict="0">
                <anchor moveWithCells="1">
                  <from>
                    <xdr:col>3</xdr:col>
                    <xdr:colOff>488950</xdr:colOff>
                    <xdr:row>158</xdr:row>
                    <xdr:rowOff>133350</xdr:rowOff>
                  </from>
                  <to>
                    <xdr:col>3</xdr:col>
                    <xdr:colOff>793750</xdr:colOff>
                    <xdr:row>160</xdr:row>
                    <xdr:rowOff>31750</xdr:rowOff>
                  </to>
                </anchor>
              </controlPr>
            </control>
          </mc:Choice>
        </mc:AlternateContent>
        <mc:AlternateContent xmlns:mc="http://schemas.openxmlformats.org/markup-compatibility/2006">
          <mc:Choice Requires="x14">
            <control shapeId="1501" r:id="rId98" name="Check Box 477">
              <controlPr defaultSize="0" autoFill="0" autoLine="0" autoPict="0">
                <anchor moveWithCells="1">
                  <from>
                    <xdr:col>3</xdr:col>
                    <xdr:colOff>146050</xdr:colOff>
                    <xdr:row>159</xdr:row>
                    <xdr:rowOff>133350</xdr:rowOff>
                  </from>
                  <to>
                    <xdr:col>3</xdr:col>
                    <xdr:colOff>450850</xdr:colOff>
                    <xdr:row>161</xdr:row>
                    <xdr:rowOff>31750</xdr:rowOff>
                  </to>
                </anchor>
              </controlPr>
            </control>
          </mc:Choice>
        </mc:AlternateContent>
        <mc:AlternateContent xmlns:mc="http://schemas.openxmlformats.org/markup-compatibility/2006">
          <mc:Choice Requires="x14">
            <control shapeId="1502" r:id="rId99" name="Check Box 478">
              <controlPr defaultSize="0" autoFill="0" autoLine="0" autoPict="0">
                <anchor moveWithCells="1">
                  <from>
                    <xdr:col>3</xdr:col>
                    <xdr:colOff>476250</xdr:colOff>
                    <xdr:row>160</xdr:row>
                    <xdr:rowOff>133350</xdr:rowOff>
                  </from>
                  <to>
                    <xdr:col>3</xdr:col>
                    <xdr:colOff>781050</xdr:colOff>
                    <xdr:row>162</xdr:row>
                    <xdr:rowOff>31750</xdr:rowOff>
                  </to>
                </anchor>
              </controlPr>
            </control>
          </mc:Choice>
        </mc:AlternateContent>
        <mc:AlternateContent xmlns:mc="http://schemas.openxmlformats.org/markup-compatibility/2006">
          <mc:Choice Requires="x14">
            <control shapeId="1503" r:id="rId100" name="Check Box 479">
              <controlPr defaultSize="0" autoFill="0" autoLine="0" autoPict="0">
                <anchor moveWithCells="1">
                  <from>
                    <xdr:col>3</xdr:col>
                    <xdr:colOff>146050</xdr:colOff>
                    <xdr:row>161</xdr:row>
                    <xdr:rowOff>133350</xdr:rowOff>
                  </from>
                  <to>
                    <xdr:col>3</xdr:col>
                    <xdr:colOff>450850</xdr:colOff>
                    <xdr:row>163</xdr:row>
                    <xdr:rowOff>31750</xdr:rowOff>
                  </to>
                </anchor>
              </controlPr>
            </control>
          </mc:Choice>
        </mc:AlternateContent>
        <mc:AlternateContent xmlns:mc="http://schemas.openxmlformats.org/markup-compatibility/2006">
          <mc:Choice Requires="x14">
            <control shapeId="1504" r:id="rId101" name="Check Box 480">
              <controlPr defaultSize="0" autoFill="0" autoLine="0" autoPict="0">
                <anchor moveWithCells="1">
                  <from>
                    <xdr:col>3</xdr:col>
                    <xdr:colOff>476250</xdr:colOff>
                    <xdr:row>162</xdr:row>
                    <xdr:rowOff>133350</xdr:rowOff>
                  </from>
                  <to>
                    <xdr:col>3</xdr:col>
                    <xdr:colOff>781050</xdr:colOff>
                    <xdr:row>164</xdr:row>
                    <xdr:rowOff>31750</xdr:rowOff>
                  </to>
                </anchor>
              </controlPr>
            </control>
          </mc:Choice>
        </mc:AlternateContent>
        <mc:AlternateContent xmlns:mc="http://schemas.openxmlformats.org/markup-compatibility/2006">
          <mc:Choice Requires="x14">
            <control shapeId="1505" r:id="rId102" name="Check Box 481">
              <controlPr defaultSize="0" autoFill="0" autoLine="0" autoPict="0">
                <anchor moveWithCells="1">
                  <from>
                    <xdr:col>3</xdr:col>
                    <xdr:colOff>146050</xdr:colOff>
                    <xdr:row>163</xdr:row>
                    <xdr:rowOff>133350</xdr:rowOff>
                  </from>
                  <to>
                    <xdr:col>3</xdr:col>
                    <xdr:colOff>450850</xdr:colOff>
                    <xdr:row>165</xdr:row>
                    <xdr:rowOff>31750</xdr:rowOff>
                  </to>
                </anchor>
              </controlPr>
            </control>
          </mc:Choice>
        </mc:AlternateContent>
        <mc:AlternateContent xmlns:mc="http://schemas.openxmlformats.org/markup-compatibility/2006">
          <mc:Choice Requires="x14">
            <control shapeId="1506" r:id="rId103" name="Check Box 482">
              <controlPr defaultSize="0" autoFill="0" autoLine="0" autoPict="0">
                <anchor moveWithCells="1">
                  <from>
                    <xdr:col>3</xdr:col>
                    <xdr:colOff>146050</xdr:colOff>
                    <xdr:row>190</xdr:row>
                    <xdr:rowOff>114300</xdr:rowOff>
                  </from>
                  <to>
                    <xdr:col>3</xdr:col>
                    <xdr:colOff>450850</xdr:colOff>
                    <xdr:row>192</xdr:row>
                    <xdr:rowOff>12700</xdr:rowOff>
                  </to>
                </anchor>
              </controlPr>
            </control>
          </mc:Choice>
        </mc:AlternateContent>
        <mc:AlternateContent xmlns:mc="http://schemas.openxmlformats.org/markup-compatibility/2006">
          <mc:Choice Requires="x14">
            <control shapeId="1507" r:id="rId104" name="Check Box 483">
              <controlPr defaultSize="0" autoFill="0" autoLine="0" autoPict="0">
                <anchor moveWithCells="1">
                  <from>
                    <xdr:col>3</xdr:col>
                    <xdr:colOff>146050</xdr:colOff>
                    <xdr:row>192</xdr:row>
                    <xdr:rowOff>133350</xdr:rowOff>
                  </from>
                  <to>
                    <xdr:col>3</xdr:col>
                    <xdr:colOff>450850</xdr:colOff>
                    <xdr:row>194</xdr:row>
                    <xdr:rowOff>31750</xdr:rowOff>
                  </to>
                </anchor>
              </controlPr>
            </control>
          </mc:Choice>
        </mc:AlternateContent>
        <mc:AlternateContent xmlns:mc="http://schemas.openxmlformats.org/markup-compatibility/2006">
          <mc:Choice Requires="x14">
            <control shapeId="1508" r:id="rId105" name="Check Box 484">
              <controlPr defaultSize="0" autoFill="0" autoLine="0" autoPict="0">
                <anchor moveWithCells="1">
                  <from>
                    <xdr:col>3</xdr:col>
                    <xdr:colOff>146050</xdr:colOff>
                    <xdr:row>196</xdr:row>
                    <xdr:rowOff>133350</xdr:rowOff>
                  </from>
                  <to>
                    <xdr:col>3</xdr:col>
                    <xdr:colOff>450850</xdr:colOff>
                    <xdr:row>198</xdr:row>
                    <xdr:rowOff>31750</xdr:rowOff>
                  </to>
                </anchor>
              </controlPr>
            </control>
          </mc:Choice>
        </mc:AlternateContent>
        <mc:AlternateContent xmlns:mc="http://schemas.openxmlformats.org/markup-compatibility/2006">
          <mc:Choice Requires="x14">
            <control shapeId="1509" r:id="rId106" name="Check Box 485">
              <controlPr defaultSize="0" autoFill="0" autoLine="0" autoPict="0">
                <anchor moveWithCells="1">
                  <from>
                    <xdr:col>3</xdr:col>
                    <xdr:colOff>146050</xdr:colOff>
                    <xdr:row>198</xdr:row>
                    <xdr:rowOff>133350</xdr:rowOff>
                  </from>
                  <to>
                    <xdr:col>3</xdr:col>
                    <xdr:colOff>450850</xdr:colOff>
                    <xdr:row>200</xdr:row>
                    <xdr:rowOff>31750</xdr:rowOff>
                  </to>
                </anchor>
              </controlPr>
            </control>
          </mc:Choice>
        </mc:AlternateContent>
        <mc:AlternateContent xmlns:mc="http://schemas.openxmlformats.org/markup-compatibility/2006">
          <mc:Choice Requires="x14">
            <control shapeId="1510" r:id="rId107" name="Check Box 486">
              <controlPr defaultSize="0" autoFill="0" autoLine="0" autoPict="0">
                <anchor moveWithCells="1">
                  <from>
                    <xdr:col>3</xdr:col>
                    <xdr:colOff>146050</xdr:colOff>
                    <xdr:row>200</xdr:row>
                    <xdr:rowOff>133350</xdr:rowOff>
                  </from>
                  <to>
                    <xdr:col>3</xdr:col>
                    <xdr:colOff>450850</xdr:colOff>
                    <xdr:row>202</xdr:row>
                    <xdr:rowOff>31750</xdr:rowOff>
                  </to>
                </anchor>
              </controlPr>
            </control>
          </mc:Choice>
        </mc:AlternateContent>
        <mc:AlternateContent xmlns:mc="http://schemas.openxmlformats.org/markup-compatibility/2006">
          <mc:Choice Requires="x14">
            <control shapeId="1511" r:id="rId108" name="Check Box 487">
              <controlPr defaultSize="0" autoFill="0" autoLine="0" autoPict="0">
                <anchor moveWithCells="1">
                  <from>
                    <xdr:col>3</xdr:col>
                    <xdr:colOff>146050</xdr:colOff>
                    <xdr:row>194</xdr:row>
                    <xdr:rowOff>450850</xdr:rowOff>
                  </from>
                  <to>
                    <xdr:col>3</xdr:col>
                    <xdr:colOff>450850</xdr:colOff>
                    <xdr:row>196</xdr:row>
                    <xdr:rowOff>57150</xdr:rowOff>
                  </to>
                </anchor>
              </controlPr>
            </control>
          </mc:Choice>
        </mc:AlternateContent>
        <mc:AlternateContent xmlns:mc="http://schemas.openxmlformats.org/markup-compatibility/2006">
          <mc:Choice Requires="x14">
            <control shapeId="1512" r:id="rId109" name="Check Box 488">
              <controlPr defaultSize="0" autoFill="0" autoLine="0" autoPict="0">
                <anchor moveWithCells="1">
                  <from>
                    <xdr:col>3</xdr:col>
                    <xdr:colOff>146050</xdr:colOff>
                    <xdr:row>190</xdr:row>
                    <xdr:rowOff>114300</xdr:rowOff>
                  </from>
                  <to>
                    <xdr:col>3</xdr:col>
                    <xdr:colOff>450850</xdr:colOff>
                    <xdr:row>192</xdr:row>
                    <xdr:rowOff>12700</xdr:rowOff>
                  </to>
                </anchor>
              </controlPr>
            </control>
          </mc:Choice>
        </mc:AlternateContent>
        <mc:AlternateContent xmlns:mc="http://schemas.openxmlformats.org/markup-compatibility/2006">
          <mc:Choice Requires="x14">
            <control shapeId="1513" r:id="rId110" name="Check Box 489">
              <controlPr defaultSize="0" autoFill="0" autoLine="0" autoPict="0">
                <anchor moveWithCells="1">
                  <from>
                    <xdr:col>3</xdr:col>
                    <xdr:colOff>476250</xdr:colOff>
                    <xdr:row>191</xdr:row>
                    <xdr:rowOff>127000</xdr:rowOff>
                  </from>
                  <to>
                    <xdr:col>3</xdr:col>
                    <xdr:colOff>781050</xdr:colOff>
                    <xdr:row>193</xdr:row>
                    <xdr:rowOff>19050</xdr:rowOff>
                  </to>
                </anchor>
              </controlPr>
            </control>
          </mc:Choice>
        </mc:AlternateContent>
        <mc:AlternateContent xmlns:mc="http://schemas.openxmlformats.org/markup-compatibility/2006">
          <mc:Choice Requires="x14">
            <control shapeId="1514" r:id="rId111" name="Check Box 490">
              <controlPr defaultSize="0" autoFill="0" autoLine="0" autoPict="0">
                <anchor moveWithCells="1">
                  <from>
                    <xdr:col>3</xdr:col>
                    <xdr:colOff>146050</xdr:colOff>
                    <xdr:row>192</xdr:row>
                    <xdr:rowOff>133350</xdr:rowOff>
                  </from>
                  <to>
                    <xdr:col>3</xdr:col>
                    <xdr:colOff>450850</xdr:colOff>
                    <xdr:row>194</xdr:row>
                    <xdr:rowOff>31750</xdr:rowOff>
                  </to>
                </anchor>
              </controlPr>
            </control>
          </mc:Choice>
        </mc:AlternateContent>
        <mc:AlternateContent xmlns:mc="http://schemas.openxmlformats.org/markup-compatibility/2006">
          <mc:Choice Requires="x14">
            <control shapeId="1515" r:id="rId112" name="Check Box 491">
              <controlPr defaultSize="0" autoFill="0" autoLine="0" autoPict="0">
                <anchor moveWithCells="1">
                  <from>
                    <xdr:col>3</xdr:col>
                    <xdr:colOff>488950</xdr:colOff>
                    <xdr:row>194</xdr:row>
                    <xdr:rowOff>95250</xdr:rowOff>
                  </from>
                  <to>
                    <xdr:col>3</xdr:col>
                    <xdr:colOff>793750</xdr:colOff>
                    <xdr:row>194</xdr:row>
                    <xdr:rowOff>317500</xdr:rowOff>
                  </to>
                </anchor>
              </controlPr>
            </control>
          </mc:Choice>
        </mc:AlternateContent>
        <mc:AlternateContent xmlns:mc="http://schemas.openxmlformats.org/markup-compatibility/2006">
          <mc:Choice Requires="x14">
            <control shapeId="1516" r:id="rId113" name="Check Box 492">
              <controlPr defaultSize="0" autoFill="0" autoLine="0" autoPict="0">
                <anchor moveWithCells="1">
                  <from>
                    <xdr:col>3</xdr:col>
                    <xdr:colOff>488950</xdr:colOff>
                    <xdr:row>195</xdr:row>
                    <xdr:rowOff>133350</xdr:rowOff>
                  </from>
                  <to>
                    <xdr:col>3</xdr:col>
                    <xdr:colOff>793750</xdr:colOff>
                    <xdr:row>197</xdr:row>
                    <xdr:rowOff>31750</xdr:rowOff>
                  </to>
                </anchor>
              </controlPr>
            </control>
          </mc:Choice>
        </mc:AlternateContent>
        <mc:AlternateContent xmlns:mc="http://schemas.openxmlformats.org/markup-compatibility/2006">
          <mc:Choice Requires="x14">
            <control shapeId="1517" r:id="rId114" name="Check Box 493">
              <controlPr defaultSize="0" autoFill="0" autoLine="0" autoPict="0">
                <anchor moveWithCells="1">
                  <from>
                    <xdr:col>3</xdr:col>
                    <xdr:colOff>146050</xdr:colOff>
                    <xdr:row>196</xdr:row>
                    <xdr:rowOff>133350</xdr:rowOff>
                  </from>
                  <to>
                    <xdr:col>3</xdr:col>
                    <xdr:colOff>450850</xdr:colOff>
                    <xdr:row>198</xdr:row>
                    <xdr:rowOff>31750</xdr:rowOff>
                  </to>
                </anchor>
              </controlPr>
            </control>
          </mc:Choice>
        </mc:AlternateContent>
        <mc:AlternateContent xmlns:mc="http://schemas.openxmlformats.org/markup-compatibility/2006">
          <mc:Choice Requires="x14">
            <control shapeId="1518" r:id="rId115" name="Check Box 494">
              <controlPr defaultSize="0" autoFill="0" autoLine="0" autoPict="0">
                <anchor moveWithCells="1">
                  <from>
                    <xdr:col>3</xdr:col>
                    <xdr:colOff>476250</xdr:colOff>
                    <xdr:row>197</xdr:row>
                    <xdr:rowOff>133350</xdr:rowOff>
                  </from>
                  <to>
                    <xdr:col>3</xdr:col>
                    <xdr:colOff>781050</xdr:colOff>
                    <xdr:row>199</xdr:row>
                    <xdr:rowOff>31750</xdr:rowOff>
                  </to>
                </anchor>
              </controlPr>
            </control>
          </mc:Choice>
        </mc:AlternateContent>
        <mc:AlternateContent xmlns:mc="http://schemas.openxmlformats.org/markup-compatibility/2006">
          <mc:Choice Requires="x14">
            <control shapeId="1519" r:id="rId116" name="Check Box 495">
              <controlPr defaultSize="0" autoFill="0" autoLine="0" autoPict="0">
                <anchor moveWithCells="1">
                  <from>
                    <xdr:col>3</xdr:col>
                    <xdr:colOff>146050</xdr:colOff>
                    <xdr:row>198</xdr:row>
                    <xdr:rowOff>133350</xdr:rowOff>
                  </from>
                  <to>
                    <xdr:col>3</xdr:col>
                    <xdr:colOff>450850</xdr:colOff>
                    <xdr:row>200</xdr:row>
                    <xdr:rowOff>31750</xdr:rowOff>
                  </to>
                </anchor>
              </controlPr>
            </control>
          </mc:Choice>
        </mc:AlternateContent>
        <mc:AlternateContent xmlns:mc="http://schemas.openxmlformats.org/markup-compatibility/2006">
          <mc:Choice Requires="x14">
            <control shapeId="1520" r:id="rId117" name="Check Box 496">
              <controlPr defaultSize="0" autoFill="0" autoLine="0" autoPict="0">
                <anchor moveWithCells="1">
                  <from>
                    <xdr:col>3</xdr:col>
                    <xdr:colOff>476250</xdr:colOff>
                    <xdr:row>199</xdr:row>
                    <xdr:rowOff>133350</xdr:rowOff>
                  </from>
                  <to>
                    <xdr:col>3</xdr:col>
                    <xdr:colOff>781050</xdr:colOff>
                    <xdr:row>201</xdr:row>
                    <xdr:rowOff>31750</xdr:rowOff>
                  </to>
                </anchor>
              </controlPr>
            </control>
          </mc:Choice>
        </mc:AlternateContent>
        <mc:AlternateContent xmlns:mc="http://schemas.openxmlformats.org/markup-compatibility/2006">
          <mc:Choice Requires="x14">
            <control shapeId="1521" r:id="rId118" name="Check Box 497">
              <controlPr defaultSize="0" autoFill="0" autoLine="0" autoPict="0">
                <anchor moveWithCells="1">
                  <from>
                    <xdr:col>3</xdr:col>
                    <xdr:colOff>146050</xdr:colOff>
                    <xdr:row>200</xdr:row>
                    <xdr:rowOff>133350</xdr:rowOff>
                  </from>
                  <to>
                    <xdr:col>3</xdr:col>
                    <xdr:colOff>450850</xdr:colOff>
                    <xdr:row>202</xdr:row>
                    <xdr:rowOff>31750</xdr:rowOff>
                  </to>
                </anchor>
              </controlPr>
            </control>
          </mc:Choice>
        </mc:AlternateContent>
        <mc:AlternateContent xmlns:mc="http://schemas.openxmlformats.org/markup-compatibility/2006">
          <mc:Choice Requires="x14">
            <control shapeId="1523" r:id="rId119" name="Check Box 499">
              <controlPr defaultSize="0" autoFill="0" autoLine="0" autoPict="0">
                <anchor moveWithCells="1">
                  <from>
                    <xdr:col>3</xdr:col>
                    <xdr:colOff>107950</xdr:colOff>
                    <xdr:row>71</xdr:row>
                    <xdr:rowOff>0</xdr:rowOff>
                  </from>
                  <to>
                    <xdr:col>3</xdr:col>
                    <xdr:colOff>1003300</xdr:colOff>
                    <xdr:row>72</xdr:row>
                    <xdr:rowOff>31750</xdr:rowOff>
                  </to>
                </anchor>
              </controlPr>
            </control>
          </mc:Choice>
        </mc:AlternateContent>
        <mc:AlternateContent xmlns:mc="http://schemas.openxmlformats.org/markup-compatibility/2006">
          <mc:Choice Requires="x14">
            <control shapeId="1524" r:id="rId120" name="Check Box 500">
              <controlPr defaultSize="0" autoFill="0" autoLine="0" autoPict="0">
                <anchor moveWithCells="1">
                  <from>
                    <xdr:col>3</xdr:col>
                    <xdr:colOff>107950</xdr:colOff>
                    <xdr:row>108</xdr:row>
                    <xdr:rowOff>0</xdr:rowOff>
                  </from>
                  <to>
                    <xdr:col>3</xdr:col>
                    <xdr:colOff>1003300</xdr:colOff>
                    <xdr:row>109</xdr:row>
                    <xdr:rowOff>31750</xdr:rowOff>
                  </to>
                </anchor>
              </controlPr>
            </control>
          </mc:Choice>
        </mc:AlternateContent>
        <mc:AlternateContent xmlns:mc="http://schemas.openxmlformats.org/markup-compatibility/2006">
          <mc:Choice Requires="x14">
            <control shapeId="1525" r:id="rId121" name="Check Box 501">
              <controlPr defaultSize="0" autoFill="0" autoLine="0" autoPict="0">
                <anchor moveWithCells="1">
                  <from>
                    <xdr:col>3</xdr:col>
                    <xdr:colOff>107950</xdr:colOff>
                    <xdr:row>145</xdr:row>
                    <xdr:rowOff>0</xdr:rowOff>
                  </from>
                  <to>
                    <xdr:col>3</xdr:col>
                    <xdr:colOff>1003300</xdr:colOff>
                    <xdr:row>146</xdr:row>
                    <xdr:rowOff>31750</xdr:rowOff>
                  </to>
                </anchor>
              </controlPr>
            </control>
          </mc:Choice>
        </mc:AlternateContent>
        <mc:AlternateContent xmlns:mc="http://schemas.openxmlformats.org/markup-compatibility/2006">
          <mc:Choice Requires="x14">
            <control shapeId="1526" r:id="rId122" name="Check Box 502">
              <controlPr defaultSize="0" autoFill="0" autoLine="0" autoPict="0">
                <anchor moveWithCells="1">
                  <from>
                    <xdr:col>3</xdr:col>
                    <xdr:colOff>107950</xdr:colOff>
                    <xdr:row>182</xdr:row>
                    <xdr:rowOff>0</xdr:rowOff>
                  </from>
                  <to>
                    <xdr:col>3</xdr:col>
                    <xdr:colOff>1003300</xdr:colOff>
                    <xdr:row>183</xdr:row>
                    <xdr:rowOff>31750</xdr:rowOff>
                  </to>
                </anchor>
              </controlPr>
            </control>
          </mc:Choice>
        </mc:AlternateContent>
        <mc:AlternateContent xmlns:mc="http://schemas.openxmlformats.org/markup-compatibility/2006">
          <mc:Choice Requires="x14">
            <control shapeId="1527" r:id="rId123" name="Check Box 503">
              <controlPr defaultSize="0" autoFill="0" autoLine="0" autoPict="0">
                <anchor moveWithCells="1">
                  <from>
                    <xdr:col>3</xdr:col>
                    <xdr:colOff>107950</xdr:colOff>
                    <xdr:row>219</xdr:row>
                    <xdr:rowOff>0</xdr:rowOff>
                  </from>
                  <to>
                    <xdr:col>3</xdr:col>
                    <xdr:colOff>1003300</xdr:colOff>
                    <xdr:row>220</xdr:row>
                    <xdr:rowOff>31750</xdr:rowOff>
                  </to>
                </anchor>
              </controlPr>
            </control>
          </mc:Choice>
        </mc:AlternateContent>
        <mc:AlternateContent xmlns:mc="http://schemas.openxmlformats.org/markup-compatibility/2006">
          <mc:Choice Requires="x14">
            <control shapeId="1529" r:id="rId124" name="Check Box 505">
              <controlPr defaultSize="0" autoFill="0" autoLine="0" autoPict="0">
                <anchor moveWithCells="1">
                  <from>
                    <xdr:col>3</xdr:col>
                    <xdr:colOff>146050</xdr:colOff>
                    <xdr:row>42</xdr:row>
                    <xdr:rowOff>114300</xdr:rowOff>
                  </from>
                  <to>
                    <xdr:col>3</xdr:col>
                    <xdr:colOff>450850</xdr:colOff>
                    <xdr:row>44</xdr:row>
                    <xdr:rowOff>12700</xdr:rowOff>
                  </to>
                </anchor>
              </controlPr>
            </control>
          </mc:Choice>
        </mc:AlternateContent>
        <mc:AlternateContent xmlns:mc="http://schemas.openxmlformats.org/markup-compatibility/2006">
          <mc:Choice Requires="x14">
            <control shapeId="1530" r:id="rId125" name="Check Box 506">
              <controlPr defaultSize="0" autoFill="0" autoLine="0" autoPict="0">
                <anchor moveWithCells="1">
                  <from>
                    <xdr:col>3</xdr:col>
                    <xdr:colOff>476250</xdr:colOff>
                    <xdr:row>43</xdr:row>
                    <xdr:rowOff>127000</xdr:rowOff>
                  </from>
                  <to>
                    <xdr:col>3</xdr:col>
                    <xdr:colOff>781050</xdr:colOff>
                    <xdr:row>45</xdr:row>
                    <xdr:rowOff>19050</xdr:rowOff>
                  </to>
                </anchor>
              </controlPr>
            </control>
          </mc:Choice>
        </mc:AlternateContent>
        <mc:AlternateContent xmlns:mc="http://schemas.openxmlformats.org/markup-compatibility/2006">
          <mc:Choice Requires="x14">
            <control shapeId="1531" r:id="rId126" name="Check Box 507">
              <controlPr defaultSize="0" autoFill="0" autoLine="0" autoPict="0">
                <anchor moveWithCells="1">
                  <from>
                    <xdr:col>3</xdr:col>
                    <xdr:colOff>146050</xdr:colOff>
                    <xdr:row>44</xdr:row>
                    <xdr:rowOff>133350</xdr:rowOff>
                  </from>
                  <to>
                    <xdr:col>3</xdr:col>
                    <xdr:colOff>450850</xdr:colOff>
                    <xdr:row>46</xdr:row>
                    <xdr:rowOff>31750</xdr:rowOff>
                  </to>
                </anchor>
              </controlPr>
            </control>
          </mc:Choice>
        </mc:AlternateContent>
        <mc:AlternateContent xmlns:mc="http://schemas.openxmlformats.org/markup-compatibility/2006">
          <mc:Choice Requires="x14">
            <control shapeId="1532" r:id="rId127" name="Check Box 508">
              <controlPr defaultSize="0" autoFill="0" autoLine="0" autoPict="0">
                <anchor moveWithCells="1">
                  <from>
                    <xdr:col>3</xdr:col>
                    <xdr:colOff>488950</xdr:colOff>
                    <xdr:row>46</xdr:row>
                    <xdr:rowOff>95250</xdr:rowOff>
                  </from>
                  <to>
                    <xdr:col>3</xdr:col>
                    <xdr:colOff>793750</xdr:colOff>
                    <xdr:row>46</xdr:row>
                    <xdr:rowOff>317500</xdr:rowOff>
                  </to>
                </anchor>
              </controlPr>
            </control>
          </mc:Choice>
        </mc:AlternateContent>
        <mc:AlternateContent xmlns:mc="http://schemas.openxmlformats.org/markup-compatibility/2006">
          <mc:Choice Requires="x14">
            <control shapeId="1533" r:id="rId128" name="Check Box 509">
              <controlPr defaultSize="0" autoFill="0" autoLine="0" autoPict="0">
                <anchor moveWithCells="1">
                  <from>
                    <xdr:col>3</xdr:col>
                    <xdr:colOff>488950</xdr:colOff>
                    <xdr:row>47</xdr:row>
                    <xdr:rowOff>133350</xdr:rowOff>
                  </from>
                  <to>
                    <xdr:col>3</xdr:col>
                    <xdr:colOff>793750</xdr:colOff>
                    <xdr:row>49</xdr:row>
                    <xdr:rowOff>31750</xdr:rowOff>
                  </to>
                </anchor>
              </controlPr>
            </control>
          </mc:Choice>
        </mc:AlternateContent>
        <mc:AlternateContent xmlns:mc="http://schemas.openxmlformats.org/markup-compatibility/2006">
          <mc:Choice Requires="x14">
            <control shapeId="1534" r:id="rId129" name="Check Box 510">
              <controlPr defaultSize="0" autoFill="0" autoLine="0" autoPict="0">
                <anchor moveWithCells="1">
                  <from>
                    <xdr:col>3</xdr:col>
                    <xdr:colOff>146050</xdr:colOff>
                    <xdr:row>48</xdr:row>
                    <xdr:rowOff>133350</xdr:rowOff>
                  </from>
                  <to>
                    <xdr:col>3</xdr:col>
                    <xdr:colOff>450850</xdr:colOff>
                    <xdr:row>50</xdr:row>
                    <xdr:rowOff>31750</xdr:rowOff>
                  </to>
                </anchor>
              </controlPr>
            </control>
          </mc:Choice>
        </mc:AlternateContent>
        <mc:AlternateContent xmlns:mc="http://schemas.openxmlformats.org/markup-compatibility/2006">
          <mc:Choice Requires="x14">
            <control shapeId="1535" r:id="rId130" name="Check Box 511">
              <controlPr defaultSize="0" autoFill="0" autoLine="0" autoPict="0">
                <anchor moveWithCells="1">
                  <from>
                    <xdr:col>3</xdr:col>
                    <xdr:colOff>476250</xdr:colOff>
                    <xdr:row>49</xdr:row>
                    <xdr:rowOff>133350</xdr:rowOff>
                  </from>
                  <to>
                    <xdr:col>3</xdr:col>
                    <xdr:colOff>781050</xdr:colOff>
                    <xdr:row>51</xdr:row>
                    <xdr:rowOff>31750</xdr:rowOff>
                  </to>
                </anchor>
              </controlPr>
            </control>
          </mc:Choice>
        </mc:AlternateContent>
        <mc:AlternateContent xmlns:mc="http://schemas.openxmlformats.org/markup-compatibility/2006">
          <mc:Choice Requires="x14">
            <control shapeId="1536" r:id="rId131" name="Check Box 512">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1537" r:id="rId132" name="Check Box 513">
              <controlPr defaultSize="0" autoFill="0" autoLine="0" autoPict="0">
                <anchor moveWithCells="1">
                  <from>
                    <xdr:col>3</xdr:col>
                    <xdr:colOff>476250</xdr:colOff>
                    <xdr:row>51</xdr:row>
                    <xdr:rowOff>133350</xdr:rowOff>
                  </from>
                  <to>
                    <xdr:col>3</xdr:col>
                    <xdr:colOff>781050</xdr:colOff>
                    <xdr:row>53</xdr:row>
                    <xdr:rowOff>31750</xdr:rowOff>
                  </to>
                </anchor>
              </controlPr>
            </control>
          </mc:Choice>
        </mc:AlternateContent>
        <mc:AlternateContent xmlns:mc="http://schemas.openxmlformats.org/markup-compatibility/2006">
          <mc:Choice Requires="x14">
            <control shapeId="1538" r:id="rId133" name="Check Box 514">
              <controlPr defaultSize="0" autoFill="0" autoLine="0" autoPict="0">
                <anchor moveWithCells="1">
                  <from>
                    <xdr:col>3</xdr:col>
                    <xdr:colOff>146050</xdr:colOff>
                    <xdr:row>52</xdr:row>
                    <xdr:rowOff>133350</xdr:rowOff>
                  </from>
                  <to>
                    <xdr:col>3</xdr:col>
                    <xdr:colOff>450850</xdr:colOff>
                    <xdr:row>54</xdr:row>
                    <xdr:rowOff>31750</xdr:rowOff>
                  </to>
                </anchor>
              </controlPr>
            </control>
          </mc:Choice>
        </mc:AlternateContent>
        <mc:AlternateContent xmlns:mc="http://schemas.openxmlformats.org/markup-compatibility/2006">
          <mc:Choice Requires="x14">
            <control shapeId="1540" r:id="rId134" name="Check Box 516">
              <controlPr defaultSize="0" autoFill="0" autoLine="0" autoPict="0">
                <anchor moveWithCells="1">
                  <from>
                    <xdr:col>3</xdr:col>
                    <xdr:colOff>114300</xdr:colOff>
                    <xdr:row>64</xdr:row>
                    <xdr:rowOff>127000</xdr:rowOff>
                  </from>
                  <to>
                    <xdr:col>3</xdr:col>
                    <xdr:colOff>419100</xdr:colOff>
                    <xdr:row>65</xdr:row>
                    <xdr:rowOff>171450</xdr:rowOff>
                  </to>
                </anchor>
              </controlPr>
            </control>
          </mc:Choice>
        </mc:AlternateContent>
        <mc:AlternateContent xmlns:mc="http://schemas.openxmlformats.org/markup-compatibility/2006">
          <mc:Choice Requires="x14">
            <control shapeId="1541" r:id="rId135" name="Check Box 517">
              <controlPr defaultSize="0" autoFill="0" autoLine="0" autoPict="0">
                <anchor moveWithCells="1">
                  <from>
                    <xdr:col>3</xdr:col>
                    <xdr:colOff>114300</xdr:colOff>
                    <xdr:row>69</xdr:row>
                    <xdr:rowOff>133350</xdr:rowOff>
                  </from>
                  <to>
                    <xdr:col>3</xdr:col>
                    <xdr:colOff>419100</xdr:colOff>
                    <xdr:row>71</xdr:row>
                    <xdr:rowOff>0</xdr:rowOff>
                  </to>
                </anchor>
              </controlPr>
            </control>
          </mc:Choice>
        </mc:AlternateContent>
        <mc:AlternateContent xmlns:mc="http://schemas.openxmlformats.org/markup-compatibility/2006">
          <mc:Choice Requires="x14">
            <control shapeId="1542" r:id="rId136" name="Check Box 518">
              <controlPr defaultSize="0" autoFill="0" autoLine="0" autoPict="0">
                <anchor moveWithCells="1">
                  <from>
                    <xdr:col>3</xdr:col>
                    <xdr:colOff>107950</xdr:colOff>
                    <xdr:row>71</xdr:row>
                    <xdr:rowOff>0</xdr:rowOff>
                  </from>
                  <to>
                    <xdr:col>3</xdr:col>
                    <xdr:colOff>1003300</xdr:colOff>
                    <xdr:row>72</xdr:row>
                    <xdr:rowOff>31750</xdr:rowOff>
                  </to>
                </anchor>
              </controlPr>
            </control>
          </mc:Choice>
        </mc:AlternateContent>
        <mc:AlternateContent xmlns:mc="http://schemas.openxmlformats.org/markup-compatibility/2006">
          <mc:Choice Requires="x14">
            <control shapeId="1543" r:id="rId137" name="Check Box 519">
              <controlPr defaultSize="0" autoFill="0" autoLine="0" autoPict="0">
                <anchor moveWithCells="1">
                  <from>
                    <xdr:col>3</xdr:col>
                    <xdr:colOff>152400</xdr:colOff>
                    <xdr:row>55</xdr:row>
                    <xdr:rowOff>107950</xdr:rowOff>
                  </from>
                  <to>
                    <xdr:col>3</xdr:col>
                    <xdr:colOff>457200</xdr:colOff>
                    <xdr:row>56</xdr:row>
                    <xdr:rowOff>152400</xdr:rowOff>
                  </to>
                </anchor>
              </controlPr>
            </control>
          </mc:Choice>
        </mc:AlternateContent>
        <mc:AlternateContent xmlns:mc="http://schemas.openxmlformats.org/markup-compatibility/2006">
          <mc:Choice Requires="x14">
            <control shapeId="1544" r:id="rId138" name="Check Box 520">
              <controlPr defaultSize="0" autoFill="0" autoLine="0" autoPict="0">
                <anchor moveWithCells="1">
                  <from>
                    <xdr:col>3</xdr:col>
                    <xdr:colOff>146050</xdr:colOff>
                    <xdr:row>42</xdr:row>
                    <xdr:rowOff>114300</xdr:rowOff>
                  </from>
                  <to>
                    <xdr:col>3</xdr:col>
                    <xdr:colOff>450850</xdr:colOff>
                    <xdr:row>44</xdr:row>
                    <xdr:rowOff>12700</xdr:rowOff>
                  </to>
                </anchor>
              </controlPr>
            </control>
          </mc:Choice>
        </mc:AlternateContent>
        <mc:AlternateContent xmlns:mc="http://schemas.openxmlformats.org/markup-compatibility/2006">
          <mc:Choice Requires="x14">
            <control shapeId="1545" r:id="rId139" name="Check Box 521">
              <controlPr defaultSize="0" autoFill="0" autoLine="0" autoPict="0">
                <anchor moveWithCells="1">
                  <from>
                    <xdr:col>3</xdr:col>
                    <xdr:colOff>476250</xdr:colOff>
                    <xdr:row>43</xdr:row>
                    <xdr:rowOff>127000</xdr:rowOff>
                  </from>
                  <to>
                    <xdr:col>3</xdr:col>
                    <xdr:colOff>781050</xdr:colOff>
                    <xdr:row>45</xdr:row>
                    <xdr:rowOff>19050</xdr:rowOff>
                  </to>
                </anchor>
              </controlPr>
            </control>
          </mc:Choice>
        </mc:AlternateContent>
        <mc:AlternateContent xmlns:mc="http://schemas.openxmlformats.org/markup-compatibility/2006">
          <mc:Choice Requires="x14">
            <control shapeId="1546" r:id="rId140" name="Check Box 522">
              <controlPr defaultSize="0" autoFill="0" autoLine="0" autoPict="0">
                <anchor moveWithCells="1">
                  <from>
                    <xdr:col>3</xdr:col>
                    <xdr:colOff>146050</xdr:colOff>
                    <xdr:row>44</xdr:row>
                    <xdr:rowOff>133350</xdr:rowOff>
                  </from>
                  <to>
                    <xdr:col>3</xdr:col>
                    <xdr:colOff>450850</xdr:colOff>
                    <xdr:row>46</xdr:row>
                    <xdr:rowOff>31750</xdr:rowOff>
                  </to>
                </anchor>
              </controlPr>
            </control>
          </mc:Choice>
        </mc:AlternateContent>
        <mc:AlternateContent xmlns:mc="http://schemas.openxmlformats.org/markup-compatibility/2006">
          <mc:Choice Requires="x14">
            <control shapeId="1547" r:id="rId141" name="Check Box 523">
              <controlPr defaultSize="0" autoFill="0" autoLine="0" autoPict="0">
                <anchor moveWithCells="1">
                  <from>
                    <xdr:col>3</xdr:col>
                    <xdr:colOff>488950</xdr:colOff>
                    <xdr:row>46</xdr:row>
                    <xdr:rowOff>95250</xdr:rowOff>
                  </from>
                  <to>
                    <xdr:col>3</xdr:col>
                    <xdr:colOff>793750</xdr:colOff>
                    <xdr:row>46</xdr:row>
                    <xdr:rowOff>317500</xdr:rowOff>
                  </to>
                </anchor>
              </controlPr>
            </control>
          </mc:Choice>
        </mc:AlternateContent>
        <mc:AlternateContent xmlns:mc="http://schemas.openxmlformats.org/markup-compatibility/2006">
          <mc:Choice Requires="x14">
            <control shapeId="1548" r:id="rId142" name="Check Box 524">
              <controlPr defaultSize="0" autoFill="0" autoLine="0" autoPict="0">
                <anchor moveWithCells="1">
                  <from>
                    <xdr:col>3</xdr:col>
                    <xdr:colOff>488950</xdr:colOff>
                    <xdr:row>47</xdr:row>
                    <xdr:rowOff>133350</xdr:rowOff>
                  </from>
                  <to>
                    <xdr:col>3</xdr:col>
                    <xdr:colOff>793750</xdr:colOff>
                    <xdr:row>49</xdr:row>
                    <xdr:rowOff>31750</xdr:rowOff>
                  </to>
                </anchor>
              </controlPr>
            </control>
          </mc:Choice>
        </mc:AlternateContent>
        <mc:AlternateContent xmlns:mc="http://schemas.openxmlformats.org/markup-compatibility/2006">
          <mc:Choice Requires="x14">
            <control shapeId="1549" r:id="rId143" name="Check Box 525">
              <controlPr defaultSize="0" autoFill="0" autoLine="0" autoPict="0">
                <anchor moveWithCells="1">
                  <from>
                    <xdr:col>3</xdr:col>
                    <xdr:colOff>146050</xdr:colOff>
                    <xdr:row>48</xdr:row>
                    <xdr:rowOff>133350</xdr:rowOff>
                  </from>
                  <to>
                    <xdr:col>3</xdr:col>
                    <xdr:colOff>450850</xdr:colOff>
                    <xdr:row>50</xdr:row>
                    <xdr:rowOff>31750</xdr:rowOff>
                  </to>
                </anchor>
              </controlPr>
            </control>
          </mc:Choice>
        </mc:AlternateContent>
        <mc:AlternateContent xmlns:mc="http://schemas.openxmlformats.org/markup-compatibility/2006">
          <mc:Choice Requires="x14">
            <control shapeId="1550" r:id="rId144" name="Check Box 526">
              <controlPr defaultSize="0" autoFill="0" autoLine="0" autoPict="0">
                <anchor moveWithCells="1">
                  <from>
                    <xdr:col>3</xdr:col>
                    <xdr:colOff>476250</xdr:colOff>
                    <xdr:row>49</xdr:row>
                    <xdr:rowOff>133350</xdr:rowOff>
                  </from>
                  <to>
                    <xdr:col>3</xdr:col>
                    <xdr:colOff>781050</xdr:colOff>
                    <xdr:row>51</xdr:row>
                    <xdr:rowOff>31750</xdr:rowOff>
                  </to>
                </anchor>
              </controlPr>
            </control>
          </mc:Choice>
        </mc:AlternateContent>
        <mc:AlternateContent xmlns:mc="http://schemas.openxmlformats.org/markup-compatibility/2006">
          <mc:Choice Requires="x14">
            <control shapeId="1551" r:id="rId145" name="Check Box 527">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1552" r:id="rId146" name="Check Box 528">
              <controlPr defaultSize="0" autoFill="0" autoLine="0" autoPict="0">
                <anchor moveWithCells="1">
                  <from>
                    <xdr:col>3</xdr:col>
                    <xdr:colOff>476250</xdr:colOff>
                    <xdr:row>51</xdr:row>
                    <xdr:rowOff>133350</xdr:rowOff>
                  </from>
                  <to>
                    <xdr:col>3</xdr:col>
                    <xdr:colOff>781050</xdr:colOff>
                    <xdr:row>53</xdr:row>
                    <xdr:rowOff>31750</xdr:rowOff>
                  </to>
                </anchor>
              </controlPr>
            </control>
          </mc:Choice>
        </mc:AlternateContent>
        <mc:AlternateContent xmlns:mc="http://schemas.openxmlformats.org/markup-compatibility/2006">
          <mc:Choice Requires="x14">
            <control shapeId="1553" r:id="rId147" name="Check Box 529">
              <controlPr defaultSize="0" autoFill="0" autoLine="0" autoPict="0">
                <anchor moveWithCells="1">
                  <from>
                    <xdr:col>3</xdr:col>
                    <xdr:colOff>146050</xdr:colOff>
                    <xdr:row>52</xdr:row>
                    <xdr:rowOff>133350</xdr:rowOff>
                  </from>
                  <to>
                    <xdr:col>3</xdr:col>
                    <xdr:colOff>450850</xdr:colOff>
                    <xdr:row>54</xdr:row>
                    <xdr:rowOff>31750</xdr:rowOff>
                  </to>
                </anchor>
              </controlPr>
            </control>
          </mc:Choice>
        </mc:AlternateContent>
        <mc:AlternateContent xmlns:mc="http://schemas.openxmlformats.org/markup-compatibility/2006">
          <mc:Choice Requires="x14">
            <control shapeId="1555" r:id="rId148" name="Check Box 531">
              <controlPr defaultSize="0" autoFill="0" autoLine="0" autoPict="0">
                <anchor moveWithCells="1">
                  <from>
                    <xdr:col>3</xdr:col>
                    <xdr:colOff>114300</xdr:colOff>
                    <xdr:row>64</xdr:row>
                    <xdr:rowOff>127000</xdr:rowOff>
                  </from>
                  <to>
                    <xdr:col>3</xdr:col>
                    <xdr:colOff>419100</xdr:colOff>
                    <xdr:row>65</xdr:row>
                    <xdr:rowOff>171450</xdr:rowOff>
                  </to>
                </anchor>
              </controlPr>
            </control>
          </mc:Choice>
        </mc:AlternateContent>
        <mc:AlternateContent xmlns:mc="http://schemas.openxmlformats.org/markup-compatibility/2006">
          <mc:Choice Requires="x14">
            <control shapeId="1556" r:id="rId149" name="Check Box 532">
              <controlPr defaultSize="0" autoFill="0" autoLine="0" autoPict="0">
                <anchor moveWithCells="1">
                  <from>
                    <xdr:col>3</xdr:col>
                    <xdr:colOff>114300</xdr:colOff>
                    <xdr:row>69</xdr:row>
                    <xdr:rowOff>133350</xdr:rowOff>
                  </from>
                  <to>
                    <xdr:col>3</xdr:col>
                    <xdr:colOff>419100</xdr:colOff>
                    <xdr:row>71</xdr:row>
                    <xdr:rowOff>0</xdr:rowOff>
                  </to>
                </anchor>
              </controlPr>
            </control>
          </mc:Choice>
        </mc:AlternateContent>
        <mc:AlternateContent xmlns:mc="http://schemas.openxmlformats.org/markup-compatibility/2006">
          <mc:Choice Requires="x14">
            <control shapeId="1557" r:id="rId150" name="Check Box 533">
              <controlPr defaultSize="0" autoFill="0" autoLine="0" autoPict="0">
                <anchor moveWithCells="1">
                  <from>
                    <xdr:col>3</xdr:col>
                    <xdr:colOff>107950</xdr:colOff>
                    <xdr:row>71</xdr:row>
                    <xdr:rowOff>0</xdr:rowOff>
                  </from>
                  <to>
                    <xdr:col>3</xdr:col>
                    <xdr:colOff>1003300</xdr:colOff>
                    <xdr:row>72</xdr:row>
                    <xdr:rowOff>31750</xdr:rowOff>
                  </to>
                </anchor>
              </controlPr>
            </control>
          </mc:Choice>
        </mc:AlternateContent>
        <mc:AlternateContent xmlns:mc="http://schemas.openxmlformats.org/markup-compatibility/2006">
          <mc:Choice Requires="x14">
            <control shapeId="1558" r:id="rId151" name="Check Box 534">
              <controlPr defaultSize="0" autoFill="0" autoLine="0" autoPict="0">
                <anchor moveWithCells="1">
                  <from>
                    <xdr:col>3</xdr:col>
                    <xdr:colOff>152400</xdr:colOff>
                    <xdr:row>55</xdr:row>
                    <xdr:rowOff>107950</xdr:rowOff>
                  </from>
                  <to>
                    <xdr:col>3</xdr:col>
                    <xdr:colOff>457200</xdr:colOff>
                    <xdr:row>56</xdr:row>
                    <xdr:rowOff>152400</xdr:rowOff>
                  </to>
                </anchor>
              </controlPr>
            </control>
          </mc:Choice>
        </mc:AlternateContent>
        <mc:AlternateContent xmlns:mc="http://schemas.openxmlformats.org/markup-compatibility/2006">
          <mc:Choice Requires="x14">
            <control shapeId="1559" r:id="rId152" name="Check Box 535">
              <controlPr defaultSize="0" autoFill="0" autoLine="0" autoPict="0">
                <anchor moveWithCells="1">
                  <from>
                    <xdr:col>3</xdr:col>
                    <xdr:colOff>146050</xdr:colOff>
                    <xdr:row>42</xdr:row>
                    <xdr:rowOff>114300</xdr:rowOff>
                  </from>
                  <to>
                    <xdr:col>3</xdr:col>
                    <xdr:colOff>450850</xdr:colOff>
                    <xdr:row>44</xdr:row>
                    <xdr:rowOff>12700</xdr:rowOff>
                  </to>
                </anchor>
              </controlPr>
            </control>
          </mc:Choice>
        </mc:AlternateContent>
        <mc:AlternateContent xmlns:mc="http://schemas.openxmlformats.org/markup-compatibility/2006">
          <mc:Choice Requires="x14">
            <control shapeId="1560" r:id="rId153" name="Check Box 536">
              <controlPr defaultSize="0" autoFill="0" autoLine="0" autoPict="0">
                <anchor moveWithCells="1">
                  <from>
                    <xdr:col>3</xdr:col>
                    <xdr:colOff>476250</xdr:colOff>
                    <xdr:row>43</xdr:row>
                    <xdr:rowOff>127000</xdr:rowOff>
                  </from>
                  <to>
                    <xdr:col>3</xdr:col>
                    <xdr:colOff>781050</xdr:colOff>
                    <xdr:row>45</xdr:row>
                    <xdr:rowOff>19050</xdr:rowOff>
                  </to>
                </anchor>
              </controlPr>
            </control>
          </mc:Choice>
        </mc:AlternateContent>
        <mc:AlternateContent xmlns:mc="http://schemas.openxmlformats.org/markup-compatibility/2006">
          <mc:Choice Requires="x14">
            <control shapeId="1561" r:id="rId154" name="Check Box 537">
              <controlPr defaultSize="0" autoFill="0" autoLine="0" autoPict="0">
                <anchor moveWithCells="1">
                  <from>
                    <xdr:col>3</xdr:col>
                    <xdr:colOff>146050</xdr:colOff>
                    <xdr:row>44</xdr:row>
                    <xdr:rowOff>133350</xdr:rowOff>
                  </from>
                  <to>
                    <xdr:col>3</xdr:col>
                    <xdr:colOff>450850</xdr:colOff>
                    <xdr:row>46</xdr:row>
                    <xdr:rowOff>31750</xdr:rowOff>
                  </to>
                </anchor>
              </controlPr>
            </control>
          </mc:Choice>
        </mc:AlternateContent>
        <mc:AlternateContent xmlns:mc="http://schemas.openxmlformats.org/markup-compatibility/2006">
          <mc:Choice Requires="x14">
            <control shapeId="1562" r:id="rId155" name="Check Box 538">
              <controlPr defaultSize="0" autoFill="0" autoLine="0" autoPict="0">
                <anchor moveWithCells="1">
                  <from>
                    <xdr:col>3</xdr:col>
                    <xdr:colOff>488950</xdr:colOff>
                    <xdr:row>46</xdr:row>
                    <xdr:rowOff>95250</xdr:rowOff>
                  </from>
                  <to>
                    <xdr:col>3</xdr:col>
                    <xdr:colOff>793750</xdr:colOff>
                    <xdr:row>46</xdr:row>
                    <xdr:rowOff>317500</xdr:rowOff>
                  </to>
                </anchor>
              </controlPr>
            </control>
          </mc:Choice>
        </mc:AlternateContent>
        <mc:AlternateContent xmlns:mc="http://schemas.openxmlformats.org/markup-compatibility/2006">
          <mc:Choice Requires="x14">
            <control shapeId="1563" r:id="rId156" name="Check Box 539">
              <controlPr defaultSize="0" autoFill="0" autoLine="0" autoPict="0">
                <anchor moveWithCells="1">
                  <from>
                    <xdr:col>3</xdr:col>
                    <xdr:colOff>488950</xdr:colOff>
                    <xdr:row>47</xdr:row>
                    <xdr:rowOff>133350</xdr:rowOff>
                  </from>
                  <to>
                    <xdr:col>3</xdr:col>
                    <xdr:colOff>793750</xdr:colOff>
                    <xdr:row>49</xdr:row>
                    <xdr:rowOff>31750</xdr:rowOff>
                  </to>
                </anchor>
              </controlPr>
            </control>
          </mc:Choice>
        </mc:AlternateContent>
        <mc:AlternateContent xmlns:mc="http://schemas.openxmlformats.org/markup-compatibility/2006">
          <mc:Choice Requires="x14">
            <control shapeId="1564" r:id="rId157" name="Check Box 540">
              <controlPr defaultSize="0" autoFill="0" autoLine="0" autoPict="0">
                <anchor moveWithCells="1">
                  <from>
                    <xdr:col>3</xdr:col>
                    <xdr:colOff>146050</xdr:colOff>
                    <xdr:row>48</xdr:row>
                    <xdr:rowOff>133350</xdr:rowOff>
                  </from>
                  <to>
                    <xdr:col>3</xdr:col>
                    <xdr:colOff>450850</xdr:colOff>
                    <xdr:row>50</xdr:row>
                    <xdr:rowOff>31750</xdr:rowOff>
                  </to>
                </anchor>
              </controlPr>
            </control>
          </mc:Choice>
        </mc:AlternateContent>
        <mc:AlternateContent xmlns:mc="http://schemas.openxmlformats.org/markup-compatibility/2006">
          <mc:Choice Requires="x14">
            <control shapeId="1565" r:id="rId158" name="Check Box 541">
              <controlPr defaultSize="0" autoFill="0" autoLine="0" autoPict="0">
                <anchor moveWithCells="1">
                  <from>
                    <xdr:col>3</xdr:col>
                    <xdr:colOff>476250</xdr:colOff>
                    <xdr:row>49</xdr:row>
                    <xdr:rowOff>133350</xdr:rowOff>
                  </from>
                  <to>
                    <xdr:col>3</xdr:col>
                    <xdr:colOff>781050</xdr:colOff>
                    <xdr:row>51</xdr:row>
                    <xdr:rowOff>31750</xdr:rowOff>
                  </to>
                </anchor>
              </controlPr>
            </control>
          </mc:Choice>
        </mc:AlternateContent>
        <mc:AlternateContent xmlns:mc="http://schemas.openxmlformats.org/markup-compatibility/2006">
          <mc:Choice Requires="x14">
            <control shapeId="1566" r:id="rId159" name="Check Box 542">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1567" r:id="rId160" name="Check Box 543">
              <controlPr defaultSize="0" autoFill="0" autoLine="0" autoPict="0">
                <anchor moveWithCells="1">
                  <from>
                    <xdr:col>3</xdr:col>
                    <xdr:colOff>476250</xdr:colOff>
                    <xdr:row>51</xdr:row>
                    <xdr:rowOff>133350</xdr:rowOff>
                  </from>
                  <to>
                    <xdr:col>3</xdr:col>
                    <xdr:colOff>781050</xdr:colOff>
                    <xdr:row>53</xdr:row>
                    <xdr:rowOff>31750</xdr:rowOff>
                  </to>
                </anchor>
              </controlPr>
            </control>
          </mc:Choice>
        </mc:AlternateContent>
        <mc:AlternateContent xmlns:mc="http://schemas.openxmlformats.org/markup-compatibility/2006">
          <mc:Choice Requires="x14">
            <control shapeId="1568" r:id="rId161" name="Check Box 544">
              <controlPr defaultSize="0" autoFill="0" autoLine="0" autoPict="0">
                <anchor moveWithCells="1">
                  <from>
                    <xdr:col>3</xdr:col>
                    <xdr:colOff>146050</xdr:colOff>
                    <xdr:row>52</xdr:row>
                    <xdr:rowOff>133350</xdr:rowOff>
                  </from>
                  <to>
                    <xdr:col>3</xdr:col>
                    <xdr:colOff>450850</xdr:colOff>
                    <xdr:row>54</xdr:row>
                    <xdr:rowOff>31750</xdr:rowOff>
                  </to>
                </anchor>
              </controlPr>
            </control>
          </mc:Choice>
        </mc:AlternateContent>
        <mc:AlternateContent xmlns:mc="http://schemas.openxmlformats.org/markup-compatibility/2006">
          <mc:Choice Requires="x14">
            <control shapeId="1570" r:id="rId162" name="Check Box 546">
              <controlPr defaultSize="0" autoFill="0" autoLine="0" autoPict="0">
                <anchor moveWithCells="1">
                  <from>
                    <xdr:col>3</xdr:col>
                    <xdr:colOff>114300</xdr:colOff>
                    <xdr:row>64</xdr:row>
                    <xdr:rowOff>127000</xdr:rowOff>
                  </from>
                  <to>
                    <xdr:col>3</xdr:col>
                    <xdr:colOff>419100</xdr:colOff>
                    <xdr:row>65</xdr:row>
                    <xdr:rowOff>171450</xdr:rowOff>
                  </to>
                </anchor>
              </controlPr>
            </control>
          </mc:Choice>
        </mc:AlternateContent>
        <mc:AlternateContent xmlns:mc="http://schemas.openxmlformats.org/markup-compatibility/2006">
          <mc:Choice Requires="x14">
            <control shapeId="1571" r:id="rId163" name="Check Box 547">
              <controlPr defaultSize="0" autoFill="0" autoLine="0" autoPict="0">
                <anchor moveWithCells="1">
                  <from>
                    <xdr:col>3</xdr:col>
                    <xdr:colOff>114300</xdr:colOff>
                    <xdr:row>69</xdr:row>
                    <xdr:rowOff>133350</xdr:rowOff>
                  </from>
                  <to>
                    <xdr:col>3</xdr:col>
                    <xdr:colOff>419100</xdr:colOff>
                    <xdr:row>71</xdr:row>
                    <xdr:rowOff>0</xdr:rowOff>
                  </to>
                </anchor>
              </controlPr>
            </control>
          </mc:Choice>
        </mc:AlternateContent>
        <mc:AlternateContent xmlns:mc="http://schemas.openxmlformats.org/markup-compatibility/2006">
          <mc:Choice Requires="x14">
            <control shapeId="1572" r:id="rId164" name="Check Box 548">
              <controlPr defaultSize="0" autoFill="0" autoLine="0" autoPict="0">
                <anchor moveWithCells="1">
                  <from>
                    <xdr:col>3</xdr:col>
                    <xdr:colOff>107950</xdr:colOff>
                    <xdr:row>71</xdr:row>
                    <xdr:rowOff>0</xdr:rowOff>
                  </from>
                  <to>
                    <xdr:col>3</xdr:col>
                    <xdr:colOff>1003300</xdr:colOff>
                    <xdr:row>72</xdr:row>
                    <xdr:rowOff>31750</xdr:rowOff>
                  </to>
                </anchor>
              </controlPr>
            </control>
          </mc:Choice>
        </mc:AlternateContent>
        <mc:AlternateContent xmlns:mc="http://schemas.openxmlformats.org/markup-compatibility/2006">
          <mc:Choice Requires="x14">
            <control shapeId="1573" r:id="rId165" name="Check Box 549">
              <controlPr defaultSize="0" autoFill="0" autoLine="0" autoPict="0">
                <anchor moveWithCells="1">
                  <from>
                    <xdr:col>3</xdr:col>
                    <xdr:colOff>152400</xdr:colOff>
                    <xdr:row>55</xdr:row>
                    <xdr:rowOff>107950</xdr:rowOff>
                  </from>
                  <to>
                    <xdr:col>3</xdr:col>
                    <xdr:colOff>457200</xdr:colOff>
                    <xdr:row>56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53"/>
  <sheetViews>
    <sheetView showGridLines="0" view="pageLayout" zoomScaleNormal="100" zoomScaleSheetLayoutView="100" workbookViewId="0">
      <selection activeCell="C3" sqref="C3"/>
    </sheetView>
  </sheetViews>
  <sheetFormatPr defaultRowHeight="12.5" x14ac:dyDescent="0.25"/>
  <cols>
    <col min="1" max="1" width="11.26953125" customWidth="1"/>
    <col min="2" max="2" width="46.1796875" customWidth="1"/>
    <col min="3" max="3" width="29.7265625" customWidth="1"/>
    <col min="4" max="4" width="22.26953125" customWidth="1"/>
  </cols>
  <sheetData>
    <row r="1" spans="1:4" ht="15.5" thickTop="1" x14ac:dyDescent="0.3">
      <c r="A1" s="20"/>
      <c r="B1" s="97" t="s">
        <v>96</v>
      </c>
      <c r="C1" s="97"/>
      <c r="D1" s="98"/>
    </row>
    <row r="2" spans="1:4" x14ac:dyDescent="0.25">
      <c r="A2" s="19"/>
      <c r="B2" s="113" t="s">
        <v>78</v>
      </c>
      <c r="C2" s="114"/>
      <c r="D2" s="115"/>
    </row>
    <row r="3" spans="1:4" x14ac:dyDescent="0.25">
      <c r="A3" s="94" t="s">
        <v>91</v>
      </c>
      <c r="B3" s="33" t="s">
        <v>11</v>
      </c>
      <c r="C3" s="53"/>
      <c r="D3" s="62" t="s">
        <v>77</v>
      </c>
    </row>
    <row r="4" spans="1:4" x14ac:dyDescent="0.25">
      <c r="A4" s="99"/>
      <c r="B4" s="25" t="s">
        <v>82</v>
      </c>
      <c r="C4" s="16"/>
      <c r="D4" s="63"/>
    </row>
    <row r="5" spans="1:4" x14ac:dyDescent="0.25">
      <c r="A5" s="99"/>
      <c r="B5" s="25" t="s">
        <v>83</v>
      </c>
      <c r="C5" s="16"/>
      <c r="D5" s="63"/>
    </row>
    <row r="6" spans="1:4" x14ac:dyDescent="0.25">
      <c r="A6" s="99"/>
      <c r="B6" s="25" t="s">
        <v>95</v>
      </c>
      <c r="C6" s="21"/>
      <c r="D6" s="64"/>
    </row>
    <row r="7" spans="1:4" x14ac:dyDescent="0.25">
      <c r="A7" s="99"/>
      <c r="B7" s="25" t="s">
        <v>87</v>
      </c>
      <c r="C7" s="11"/>
      <c r="D7" s="65"/>
    </row>
    <row r="8" spans="1:4" x14ac:dyDescent="0.25">
      <c r="A8" s="99"/>
      <c r="B8" s="25" t="s">
        <v>88</v>
      </c>
      <c r="C8" s="11"/>
      <c r="D8" s="65"/>
    </row>
    <row r="9" spans="1:4" x14ac:dyDescent="0.25">
      <c r="A9" s="99"/>
      <c r="B9" s="25" t="s">
        <v>73</v>
      </c>
      <c r="C9" s="17"/>
      <c r="D9" s="65"/>
    </row>
    <row r="10" spans="1:4" ht="25" x14ac:dyDescent="0.25">
      <c r="A10" s="99"/>
      <c r="B10" s="26" t="s">
        <v>135</v>
      </c>
      <c r="C10" s="47"/>
      <c r="D10" s="65"/>
    </row>
    <row r="11" spans="1:4" x14ac:dyDescent="0.25">
      <c r="A11" s="99"/>
      <c r="B11" s="25" t="s">
        <v>84</v>
      </c>
      <c r="C11" s="17"/>
      <c r="D11" s="65"/>
    </row>
    <row r="12" spans="1:4" x14ac:dyDescent="0.25">
      <c r="A12" s="99"/>
      <c r="B12" s="25" t="s">
        <v>18</v>
      </c>
      <c r="C12" s="18"/>
      <c r="D12" s="65"/>
    </row>
    <row r="13" spans="1:4" x14ac:dyDescent="0.25">
      <c r="A13" s="99"/>
      <c r="B13" s="25" t="s">
        <v>85</v>
      </c>
      <c r="C13" s="12"/>
      <c r="D13" s="65"/>
    </row>
    <row r="14" spans="1:4" x14ac:dyDescent="0.25">
      <c r="A14" s="99"/>
      <c r="B14" s="25" t="s">
        <v>86</v>
      </c>
      <c r="C14" s="12"/>
      <c r="D14" s="65"/>
    </row>
    <row r="15" spans="1:4" x14ac:dyDescent="0.25">
      <c r="A15" s="99"/>
      <c r="B15" s="25" t="s">
        <v>165</v>
      </c>
      <c r="C15" s="12"/>
      <c r="D15" s="65"/>
    </row>
    <row r="16" spans="1:4" x14ac:dyDescent="0.25">
      <c r="A16" s="99"/>
      <c r="B16" s="25" t="s">
        <v>97</v>
      </c>
      <c r="C16" s="45"/>
      <c r="D16" s="65"/>
    </row>
    <row r="17" spans="1:4" x14ac:dyDescent="0.25">
      <c r="A17" s="100"/>
      <c r="B17" s="25" t="s">
        <v>90</v>
      </c>
      <c r="C17" s="12"/>
      <c r="D17" s="65"/>
    </row>
    <row r="18" spans="1:4" x14ac:dyDescent="0.25">
      <c r="A18" s="94" t="s">
        <v>92</v>
      </c>
      <c r="B18" s="33" t="s">
        <v>5</v>
      </c>
      <c r="C18" s="13">
        <f>C15*2.7225*C16</f>
        <v>0</v>
      </c>
      <c r="D18" s="66"/>
    </row>
    <row r="19" spans="1:4" ht="13" thickBot="1" x14ac:dyDescent="0.3">
      <c r="A19" s="95"/>
      <c r="B19" s="26" t="s">
        <v>80</v>
      </c>
      <c r="C19" s="34">
        <f>C18*C13</f>
        <v>0</v>
      </c>
      <c r="D19" s="66"/>
    </row>
    <row r="20" spans="1:4" ht="13.5" thickTop="1" thickBot="1" x14ac:dyDescent="0.3">
      <c r="A20" s="95"/>
      <c r="B20" s="26" t="s">
        <v>81</v>
      </c>
      <c r="C20" s="36">
        <f>C18*C13*C14</f>
        <v>0</v>
      </c>
      <c r="D20" s="66"/>
    </row>
    <row r="21" spans="1:4" ht="13" thickTop="1" x14ac:dyDescent="0.25">
      <c r="A21" s="95"/>
      <c r="B21" s="25" t="s">
        <v>2</v>
      </c>
      <c r="C21" s="35">
        <v>0.05</v>
      </c>
      <c r="D21" s="66"/>
    </row>
    <row r="22" spans="1:4" x14ac:dyDescent="0.25">
      <c r="A22" s="95"/>
      <c r="B22" s="25" t="s">
        <v>0</v>
      </c>
      <c r="C22" s="14">
        <v>0.1</v>
      </c>
      <c r="D22" s="66"/>
    </row>
    <row r="23" spans="1:4" x14ac:dyDescent="0.25">
      <c r="A23" s="95"/>
      <c r="B23" s="25" t="s">
        <v>6</v>
      </c>
      <c r="C23" s="13">
        <f>C19*C21*454</f>
        <v>0</v>
      </c>
      <c r="D23" s="67"/>
    </row>
    <row r="24" spans="1:4" x14ac:dyDescent="0.25">
      <c r="A24" s="96"/>
      <c r="B24" s="32" t="s">
        <v>7</v>
      </c>
      <c r="C24" s="13">
        <f>C20*C22*454</f>
        <v>0</v>
      </c>
      <c r="D24" s="67"/>
    </row>
    <row r="25" spans="1:4" x14ac:dyDescent="0.25">
      <c r="A25" s="94" t="s">
        <v>93</v>
      </c>
      <c r="B25" s="30" t="s">
        <v>3</v>
      </c>
      <c r="C25" s="31"/>
      <c r="D25" s="68"/>
    </row>
    <row r="26" spans="1:4" x14ac:dyDescent="0.25">
      <c r="A26" s="99"/>
      <c r="B26" s="25" t="s">
        <v>71</v>
      </c>
      <c r="C26" s="13" t="e">
        <f>(C23/C7)*1000000</f>
        <v>#DIV/0!</v>
      </c>
      <c r="D26" s="66"/>
    </row>
    <row r="27" spans="1:4" x14ac:dyDescent="0.25">
      <c r="A27" s="99"/>
      <c r="B27" s="28" t="s">
        <v>72</v>
      </c>
      <c r="C27" s="15" t="e">
        <f>VLOOKUP(C12,'A.I. LIST'!$B$8:$D$147,2)</f>
        <v>#N/A</v>
      </c>
      <c r="D27" s="66"/>
    </row>
    <row r="28" spans="1:4" ht="13" thickBot="1" x14ac:dyDescent="0.3">
      <c r="A28" s="99"/>
      <c r="B28" s="25" t="s">
        <v>1</v>
      </c>
      <c r="C28" s="34" t="e">
        <f>C26/C27*100</f>
        <v>#DIV/0!</v>
      </c>
      <c r="D28" s="66"/>
    </row>
    <row r="29" spans="1:4" ht="13.5" thickTop="1" thickBot="1" x14ac:dyDescent="0.3">
      <c r="A29" s="99"/>
      <c r="B29" s="28" t="s">
        <v>8</v>
      </c>
      <c r="C29" s="38" t="e">
        <f>IF(C28&gt;100, "EXCEEDS STANDARD", "OK")</f>
        <v>#DIV/0!</v>
      </c>
      <c r="D29" s="66"/>
    </row>
    <row r="30" spans="1:4" ht="13" thickTop="1" x14ac:dyDescent="0.25">
      <c r="A30" s="99"/>
      <c r="B30" s="29" t="s">
        <v>4</v>
      </c>
      <c r="C30" s="37"/>
      <c r="D30" s="66"/>
    </row>
    <row r="31" spans="1:4" x14ac:dyDescent="0.25">
      <c r="A31" s="99"/>
      <c r="B31" s="25" t="s">
        <v>71</v>
      </c>
      <c r="C31" s="13" t="e">
        <f>(C24/C8)*1000000</f>
        <v>#DIV/0!</v>
      </c>
      <c r="D31" s="66"/>
    </row>
    <row r="32" spans="1:4" x14ac:dyDescent="0.25">
      <c r="A32" s="99"/>
      <c r="B32" s="28" t="s">
        <v>74</v>
      </c>
      <c r="C32" s="15" t="e">
        <f>VLOOKUP(C12,'A.I. LIST'!$B$8:$D$147,3)</f>
        <v>#N/A</v>
      </c>
      <c r="D32" s="66"/>
    </row>
    <row r="33" spans="1:4" ht="13" thickBot="1" x14ac:dyDescent="0.3">
      <c r="A33" s="99"/>
      <c r="B33" s="25" t="s">
        <v>1</v>
      </c>
      <c r="C33" s="34" t="e">
        <f>C31/C32*100</f>
        <v>#DIV/0!</v>
      </c>
      <c r="D33" s="66"/>
    </row>
    <row r="34" spans="1:4" ht="13.5" thickTop="1" thickBot="1" x14ac:dyDescent="0.3">
      <c r="A34" s="100"/>
      <c r="B34" s="39" t="s">
        <v>8</v>
      </c>
      <c r="C34" s="38" t="e">
        <f>IF(C33&gt;100, "EXCEEDS STANDARD", "OK")</f>
        <v>#DIV/0!</v>
      </c>
      <c r="D34" s="68"/>
    </row>
    <row r="35" spans="1:4" ht="13.5" thickTop="1" thickBot="1" x14ac:dyDescent="0.3">
      <c r="A35" s="19"/>
      <c r="B35" s="27" t="s">
        <v>75</v>
      </c>
      <c r="C35" s="41"/>
      <c r="D35" s="69"/>
    </row>
    <row r="36" spans="1:4" ht="13" thickTop="1" x14ac:dyDescent="0.25">
      <c r="A36" s="42" t="s">
        <v>76</v>
      </c>
      <c r="B36" s="101"/>
      <c r="C36" s="102"/>
      <c r="D36" s="103"/>
    </row>
    <row r="37" spans="1:4" ht="13" thickBot="1" x14ac:dyDescent="0.3">
      <c r="A37" s="43"/>
      <c r="B37" s="104"/>
      <c r="C37" s="105"/>
      <c r="D37" s="106"/>
    </row>
    <row r="38" spans="1:4" ht="13" thickTop="1" x14ac:dyDescent="0.25"/>
    <row r="43" spans="1:4" ht="13" thickBot="1" x14ac:dyDescent="0.3"/>
    <row r="44" spans="1:4" ht="15.5" thickTop="1" x14ac:dyDescent="0.3">
      <c r="A44" s="20"/>
      <c r="B44" s="97" t="s">
        <v>96</v>
      </c>
      <c r="C44" s="97"/>
      <c r="D44" s="98"/>
    </row>
    <row r="45" spans="1:4" x14ac:dyDescent="0.25">
      <c r="A45" s="19"/>
      <c r="B45" s="113" t="s">
        <v>78</v>
      </c>
      <c r="C45" s="114"/>
      <c r="D45" s="115"/>
    </row>
    <row r="46" spans="1:4" x14ac:dyDescent="0.25">
      <c r="A46" s="94" t="s">
        <v>91</v>
      </c>
      <c r="B46" s="33" t="s">
        <v>11</v>
      </c>
      <c r="C46" s="53"/>
      <c r="D46" s="62" t="s">
        <v>77</v>
      </c>
    </row>
    <row r="47" spans="1:4" x14ac:dyDescent="0.25">
      <c r="A47" s="99"/>
      <c r="B47" s="25" t="s">
        <v>82</v>
      </c>
      <c r="C47" s="16"/>
      <c r="D47" s="63"/>
    </row>
    <row r="48" spans="1:4" x14ac:dyDescent="0.25">
      <c r="A48" s="99"/>
      <c r="B48" s="25" t="s">
        <v>83</v>
      </c>
      <c r="C48" s="16"/>
      <c r="D48" s="63"/>
    </row>
    <row r="49" spans="1:4" x14ac:dyDescent="0.25">
      <c r="A49" s="99"/>
      <c r="B49" s="25" t="s">
        <v>95</v>
      </c>
      <c r="C49" s="21"/>
      <c r="D49" s="64"/>
    </row>
    <row r="50" spans="1:4" x14ac:dyDescent="0.25">
      <c r="A50" s="99"/>
      <c r="B50" s="25" t="s">
        <v>87</v>
      </c>
      <c r="C50" s="11"/>
      <c r="D50" s="65"/>
    </row>
    <row r="51" spans="1:4" x14ac:dyDescent="0.25">
      <c r="A51" s="99"/>
      <c r="B51" s="25" t="s">
        <v>88</v>
      </c>
      <c r="C51" s="11"/>
      <c r="D51" s="65"/>
    </row>
    <row r="52" spans="1:4" x14ac:dyDescent="0.25">
      <c r="A52" s="99"/>
      <c r="B52" s="25" t="s">
        <v>73</v>
      </c>
      <c r="C52" s="17"/>
      <c r="D52" s="65"/>
    </row>
    <row r="53" spans="1:4" ht="25" x14ac:dyDescent="0.25">
      <c r="A53" s="99"/>
      <c r="B53" s="26" t="s">
        <v>135</v>
      </c>
      <c r="C53" s="47"/>
      <c r="D53" s="65"/>
    </row>
    <row r="54" spans="1:4" x14ac:dyDescent="0.25">
      <c r="A54" s="99"/>
      <c r="B54" s="25" t="s">
        <v>84</v>
      </c>
      <c r="C54" s="17"/>
      <c r="D54" s="65"/>
    </row>
    <row r="55" spans="1:4" x14ac:dyDescent="0.25">
      <c r="A55" s="99"/>
      <c r="B55" s="25" t="s">
        <v>18</v>
      </c>
      <c r="C55" s="18"/>
      <c r="D55" s="65"/>
    </row>
    <row r="56" spans="1:4" x14ac:dyDescent="0.25">
      <c r="A56" s="99"/>
      <c r="B56" s="25" t="s">
        <v>85</v>
      </c>
      <c r="C56" s="12"/>
      <c r="D56" s="65"/>
    </row>
    <row r="57" spans="1:4" x14ac:dyDescent="0.25">
      <c r="A57" s="99"/>
      <c r="B57" s="25" t="s">
        <v>86</v>
      </c>
      <c r="C57" s="12"/>
      <c r="D57" s="65"/>
    </row>
    <row r="58" spans="1:4" x14ac:dyDescent="0.25">
      <c r="A58" s="99"/>
      <c r="B58" s="25" t="s">
        <v>165</v>
      </c>
      <c r="C58" s="12"/>
      <c r="D58" s="65"/>
    </row>
    <row r="59" spans="1:4" x14ac:dyDescent="0.25">
      <c r="A59" s="99"/>
      <c r="B59" s="25" t="s">
        <v>97</v>
      </c>
      <c r="C59" s="45"/>
      <c r="D59" s="65"/>
    </row>
    <row r="60" spans="1:4" x14ac:dyDescent="0.25">
      <c r="A60" s="100"/>
      <c r="B60" s="25" t="s">
        <v>90</v>
      </c>
      <c r="C60" s="12"/>
      <c r="D60" s="65"/>
    </row>
    <row r="61" spans="1:4" x14ac:dyDescent="0.25">
      <c r="A61" s="94" t="s">
        <v>92</v>
      </c>
      <c r="B61" s="33" t="s">
        <v>5</v>
      </c>
      <c r="C61" s="13">
        <f>C58*2.7225*C59</f>
        <v>0</v>
      </c>
      <c r="D61" s="66"/>
    </row>
    <row r="62" spans="1:4" ht="13" thickBot="1" x14ac:dyDescent="0.3">
      <c r="A62" s="95"/>
      <c r="B62" s="26" t="s">
        <v>80</v>
      </c>
      <c r="C62" s="34">
        <f>C61*C56</f>
        <v>0</v>
      </c>
      <c r="D62" s="66"/>
    </row>
    <row r="63" spans="1:4" ht="13.5" thickTop="1" thickBot="1" x14ac:dyDescent="0.3">
      <c r="A63" s="95"/>
      <c r="B63" s="26" t="s">
        <v>81</v>
      </c>
      <c r="C63" s="36">
        <f>C61*C56*C57</f>
        <v>0</v>
      </c>
      <c r="D63" s="66"/>
    </row>
    <row r="64" spans="1:4" ht="13" thickTop="1" x14ac:dyDescent="0.25">
      <c r="A64" s="95"/>
      <c r="B64" s="25" t="s">
        <v>2</v>
      </c>
      <c r="C64" s="35">
        <v>0.05</v>
      </c>
      <c r="D64" s="66"/>
    </row>
    <row r="65" spans="1:4" x14ac:dyDescent="0.25">
      <c r="A65" s="95"/>
      <c r="B65" s="25" t="s">
        <v>0</v>
      </c>
      <c r="C65" s="14">
        <v>0.1</v>
      </c>
      <c r="D65" s="66"/>
    </row>
    <row r="66" spans="1:4" x14ac:dyDescent="0.25">
      <c r="A66" s="95"/>
      <c r="B66" s="25" t="s">
        <v>6</v>
      </c>
      <c r="C66" s="13">
        <f>C62*C64*454</f>
        <v>0</v>
      </c>
      <c r="D66" s="67"/>
    </row>
    <row r="67" spans="1:4" x14ac:dyDescent="0.25">
      <c r="A67" s="96"/>
      <c r="B67" s="32" t="s">
        <v>7</v>
      </c>
      <c r="C67" s="13">
        <f>C63*C65*454</f>
        <v>0</v>
      </c>
      <c r="D67" s="67"/>
    </row>
    <row r="68" spans="1:4" x14ac:dyDescent="0.25">
      <c r="A68" s="94" t="s">
        <v>93</v>
      </c>
      <c r="B68" s="30" t="s">
        <v>3</v>
      </c>
      <c r="C68" s="31"/>
      <c r="D68" s="68"/>
    </row>
    <row r="69" spans="1:4" x14ac:dyDescent="0.25">
      <c r="A69" s="99"/>
      <c r="B69" s="25" t="s">
        <v>71</v>
      </c>
      <c r="C69" s="13" t="e">
        <f>(C66/C50)*1000000</f>
        <v>#DIV/0!</v>
      </c>
      <c r="D69" s="66"/>
    </row>
    <row r="70" spans="1:4" x14ac:dyDescent="0.25">
      <c r="A70" s="99"/>
      <c r="B70" s="28" t="s">
        <v>72</v>
      </c>
      <c r="C70" s="15" t="e">
        <f>VLOOKUP(C55,'A.I. LIST'!$B$8:$D$147,2)</f>
        <v>#N/A</v>
      </c>
      <c r="D70" s="66"/>
    </row>
    <row r="71" spans="1:4" ht="13" thickBot="1" x14ac:dyDescent="0.3">
      <c r="A71" s="99"/>
      <c r="B71" s="25" t="s">
        <v>1</v>
      </c>
      <c r="C71" s="34" t="e">
        <f>C69/C70*100</f>
        <v>#DIV/0!</v>
      </c>
      <c r="D71" s="66"/>
    </row>
    <row r="72" spans="1:4" ht="13.5" thickTop="1" thickBot="1" x14ac:dyDescent="0.3">
      <c r="A72" s="99"/>
      <c r="B72" s="28" t="s">
        <v>8</v>
      </c>
      <c r="C72" s="38" t="e">
        <f>IF(C71&gt;100, "EXCEEDS STANDARD", "OK")</f>
        <v>#DIV/0!</v>
      </c>
      <c r="D72" s="66"/>
    </row>
    <row r="73" spans="1:4" ht="13" thickTop="1" x14ac:dyDescent="0.25">
      <c r="A73" s="99"/>
      <c r="B73" s="29" t="s">
        <v>4</v>
      </c>
      <c r="C73" s="37"/>
      <c r="D73" s="66"/>
    </row>
    <row r="74" spans="1:4" x14ac:dyDescent="0.25">
      <c r="A74" s="99"/>
      <c r="B74" s="25" t="s">
        <v>71</v>
      </c>
      <c r="C74" s="13" t="e">
        <f>(C67/C51)*1000000</f>
        <v>#DIV/0!</v>
      </c>
      <c r="D74" s="66"/>
    </row>
    <row r="75" spans="1:4" x14ac:dyDescent="0.25">
      <c r="A75" s="99"/>
      <c r="B75" s="28" t="s">
        <v>74</v>
      </c>
      <c r="C75" s="15" t="e">
        <f>VLOOKUP(C55,'A.I. LIST'!$B$8:$D$147,3)</f>
        <v>#N/A</v>
      </c>
      <c r="D75" s="66"/>
    </row>
    <row r="76" spans="1:4" ht="13" thickBot="1" x14ac:dyDescent="0.3">
      <c r="A76" s="99"/>
      <c r="B76" s="25" t="s">
        <v>1</v>
      </c>
      <c r="C76" s="34" t="e">
        <f>C74/C75*100</f>
        <v>#DIV/0!</v>
      </c>
      <c r="D76" s="66"/>
    </row>
    <row r="77" spans="1:4" ht="13.5" thickTop="1" thickBot="1" x14ac:dyDescent="0.3">
      <c r="A77" s="100"/>
      <c r="B77" s="39" t="s">
        <v>8</v>
      </c>
      <c r="C77" s="38" t="e">
        <f>IF(C76&gt;100, "EXCEEDS STANDARD", "OK")</f>
        <v>#DIV/0!</v>
      </c>
      <c r="D77" s="68"/>
    </row>
    <row r="78" spans="1:4" ht="13.5" thickTop="1" thickBot="1" x14ac:dyDescent="0.3">
      <c r="A78" s="19"/>
      <c r="B78" s="27" t="s">
        <v>75</v>
      </c>
      <c r="C78" s="44"/>
      <c r="D78" s="69"/>
    </row>
    <row r="79" spans="1:4" ht="13" thickTop="1" x14ac:dyDescent="0.25">
      <c r="A79" s="42" t="s">
        <v>76</v>
      </c>
      <c r="B79" s="101"/>
      <c r="C79" s="102"/>
      <c r="D79" s="103"/>
    </row>
    <row r="80" spans="1:4" ht="13" thickBot="1" x14ac:dyDescent="0.3">
      <c r="A80" s="43"/>
      <c r="B80" s="104"/>
      <c r="C80" s="105"/>
      <c r="D80" s="106"/>
    </row>
    <row r="81" spans="1:4" ht="13" thickTop="1" x14ac:dyDescent="0.25"/>
    <row r="86" spans="1:4" ht="13" thickBot="1" x14ac:dyDescent="0.3"/>
    <row r="87" spans="1:4" ht="15.5" thickTop="1" x14ac:dyDescent="0.3">
      <c r="A87" s="20"/>
      <c r="B87" s="97" t="s">
        <v>96</v>
      </c>
      <c r="C87" s="97"/>
      <c r="D87" s="98"/>
    </row>
    <row r="88" spans="1:4" x14ac:dyDescent="0.25">
      <c r="A88" s="19"/>
      <c r="B88" s="113" t="s">
        <v>78</v>
      </c>
      <c r="C88" s="114"/>
      <c r="D88" s="115"/>
    </row>
    <row r="89" spans="1:4" x14ac:dyDescent="0.25">
      <c r="A89" s="94" t="s">
        <v>91</v>
      </c>
      <c r="B89" s="33" t="s">
        <v>11</v>
      </c>
      <c r="C89" s="53"/>
      <c r="D89" s="62" t="s">
        <v>77</v>
      </c>
    </row>
    <row r="90" spans="1:4" x14ac:dyDescent="0.25">
      <c r="A90" s="99"/>
      <c r="B90" s="25" t="s">
        <v>82</v>
      </c>
      <c r="C90" s="16"/>
      <c r="D90" s="63"/>
    </row>
    <row r="91" spans="1:4" x14ac:dyDescent="0.25">
      <c r="A91" s="99"/>
      <c r="B91" s="25" t="s">
        <v>83</v>
      </c>
      <c r="C91" s="16"/>
      <c r="D91" s="63"/>
    </row>
    <row r="92" spans="1:4" x14ac:dyDescent="0.25">
      <c r="A92" s="99"/>
      <c r="B92" s="25" t="s">
        <v>95</v>
      </c>
      <c r="C92" s="21"/>
      <c r="D92" s="64"/>
    </row>
    <row r="93" spans="1:4" x14ac:dyDescent="0.25">
      <c r="A93" s="99"/>
      <c r="B93" s="25" t="s">
        <v>87</v>
      </c>
      <c r="C93" s="11"/>
      <c r="D93" s="65"/>
    </row>
    <row r="94" spans="1:4" x14ac:dyDescent="0.25">
      <c r="A94" s="99"/>
      <c r="B94" s="25" t="s">
        <v>88</v>
      </c>
      <c r="C94" s="11"/>
      <c r="D94" s="65"/>
    </row>
    <row r="95" spans="1:4" x14ac:dyDescent="0.25">
      <c r="A95" s="99"/>
      <c r="B95" s="25" t="s">
        <v>73</v>
      </c>
      <c r="C95" s="17"/>
      <c r="D95" s="65"/>
    </row>
    <row r="96" spans="1:4" ht="25" x14ac:dyDescent="0.25">
      <c r="A96" s="99"/>
      <c r="B96" s="26" t="s">
        <v>135</v>
      </c>
      <c r="C96" s="47"/>
      <c r="D96" s="65"/>
    </row>
    <row r="97" spans="1:4" x14ac:dyDescent="0.25">
      <c r="A97" s="99"/>
      <c r="B97" s="25" t="s">
        <v>84</v>
      </c>
      <c r="C97" s="17"/>
      <c r="D97" s="65"/>
    </row>
    <row r="98" spans="1:4" x14ac:dyDescent="0.25">
      <c r="A98" s="99"/>
      <c r="B98" s="25" t="s">
        <v>18</v>
      </c>
      <c r="C98" s="18"/>
      <c r="D98" s="65"/>
    </row>
    <row r="99" spans="1:4" x14ac:dyDescent="0.25">
      <c r="A99" s="99"/>
      <c r="B99" s="25" t="s">
        <v>85</v>
      </c>
      <c r="C99" s="12"/>
      <c r="D99" s="65"/>
    </row>
    <row r="100" spans="1:4" x14ac:dyDescent="0.25">
      <c r="A100" s="99"/>
      <c r="B100" s="25" t="s">
        <v>86</v>
      </c>
      <c r="C100" s="12"/>
      <c r="D100" s="65"/>
    </row>
    <row r="101" spans="1:4" x14ac:dyDescent="0.25">
      <c r="A101" s="99"/>
      <c r="B101" s="25" t="s">
        <v>165</v>
      </c>
      <c r="C101" s="12"/>
      <c r="D101" s="65"/>
    </row>
    <row r="102" spans="1:4" x14ac:dyDescent="0.25">
      <c r="A102" s="99"/>
      <c r="B102" s="25" t="s">
        <v>97</v>
      </c>
      <c r="C102" s="45"/>
      <c r="D102" s="65"/>
    </row>
    <row r="103" spans="1:4" x14ac:dyDescent="0.25">
      <c r="A103" s="100"/>
      <c r="B103" s="25" t="s">
        <v>90</v>
      </c>
      <c r="C103" s="12"/>
      <c r="D103" s="65"/>
    </row>
    <row r="104" spans="1:4" x14ac:dyDescent="0.25">
      <c r="A104" s="94" t="s">
        <v>92</v>
      </c>
      <c r="B104" s="33" t="s">
        <v>5</v>
      </c>
      <c r="C104" s="13">
        <f>C101*2.7225*C102</f>
        <v>0</v>
      </c>
      <c r="D104" s="66"/>
    </row>
    <row r="105" spans="1:4" ht="13" thickBot="1" x14ac:dyDescent="0.3">
      <c r="A105" s="95"/>
      <c r="B105" s="26" t="s">
        <v>80</v>
      </c>
      <c r="C105" s="34">
        <f>C104*C99</f>
        <v>0</v>
      </c>
      <c r="D105" s="66"/>
    </row>
    <row r="106" spans="1:4" ht="13.5" thickTop="1" thickBot="1" x14ac:dyDescent="0.3">
      <c r="A106" s="95"/>
      <c r="B106" s="26" t="s">
        <v>81</v>
      </c>
      <c r="C106" s="36">
        <f>C104*C99*C100</f>
        <v>0</v>
      </c>
      <c r="D106" s="66"/>
    </row>
    <row r="107" spans="1:4" ht="13" thickTop="1" x14ac:dyDescent="0.25">
      <c r="A107" s="95"/>
      <c r="B107" s="25" t="s">
        <v>2</v>
      </c>
      <c r="C107" s="35">
        <v>0.05</v>
      </c>
      <c r="D107" s="66"/>
    </row>
    <row r="108" spans="1:4" x14ac:dyDescent="0.25">
      <c r="A108" s="95"/>
      <c r="B108" s="25" t="s">
        <v>0</v>
      </c>
      <c r="C108" s="14">
        <v>0.1</v>
      </c>
      <c r="D108" s="66"/>
    </row>
    <row r="109" spans="1:4" x14ac:dyDescent="0.25">
      <c r="A109" s="95"/>
      <c r="B109" s="25" t="s">
        <v>6</v>
      </c>
      <c r="C109" s="13">
        <f>C105*C107*454</f>
        <v>0</v>
      </c>
      <c r="D109" s="67"/>
    </row>
    <row r="110" spans="1:4" x14ac:dyDescent="0.25">
      <c r="A110" s="96"/>
      <c r="B110" s="32" t="s">
        <v>7</v>
      </c>
      <c r="C110" s="13">
        <f>C106*C108*454</f>
        <v>0</v>
      </c>
      <c r="D110" s="67"/>
    </row>
    <row r="111" spans="1:4" x14ac:dyDescent="0.25">
      <c r="A111" s="94" t="s">
        <v>93</v>
      </c>
      <c r="B111" s="30" t="s">
        <v>3</v>
      </c>
      <c r="C111" s="31"/>
      <c r="D111" s="68"/>
    </row>
    <row r="112" spans="1:4" x14ac:dyDescent="0.25">
      <c r="A112" s="99"/>
      <c r="B112" s="25" t="s">
        <v>71</v>
      </c>
      <c r="C112" s="13" t="e">
        <f>(C109/C93)*1000000</f>
        <v>#DIV/0!</v>
      </c>
      <c r="D112" s="66"/>
    </row>
    <row r="113" spans="1:4" x14ac:dyDescent="0.25">
      <c r="A113" s="99"/>
      <c r="B113" s="28" t="s">
        <v>72</v>
      </c>
      <c r="C113" s="15" t="e">
        <f>VLOOKUP(C98,'A.I. LIST'!$B$8:$D$147,2)</f>
        <v>#N/A</v>
      </c>
      <c r="D113" s="66"/>
    </row>
    <row r="114" spans="1:4" ht="13" thickBot="1" x14ac:dyDescent="0.3">
      <c r="A114" s="99"/>
      <c r="B114" s="25" t="s">
        <v>1</v>
      </c>
      <c r="C114" s="34" t="e">
        <f>C112/C113*100</f>
        <v>#DIV/0!</v>
      </c>
      <c r="D114" s="66"/>
    </row>
    <row r="115" spans="1:4" ht="13.5" thickTop="1" thickBot="1" x14ac:dyDescent="0.3">
      <c r="A115" s="99"/>
      <c r="B115" s="28" t="s">
        <v>8</v>
      </c>
      <c r="C115" s="38" t="e">
        <f>IF(C114&gt;100, "EXCEEDS STANDARD", "OK")</f>
        <v>#DIV/0!</v>
      </c>
      <c r="D115" s="66"/>
    </row>
    <row r="116" spans="1:4" ht="13" thickTop="1" x14ac:dyDescent="0.25">
      <c r="A116" s="99"/>
      <c r="B116" s="29" t="s">
        <v>4</v>
      </c>
      <c r="C116" s="37"/>
      <c r="D116" s="66"/>
    </row>
    <row r="117" spans="1:4" x14ac:dyDescent="0.25">
      <c r="A117" s="99"/>
      <c r="B117" s="25" t="s">
        <v>71</v>
      </c>
      <c r="C117" s="13" t="e">
        <f>(C110/C94)*1000000</f>
        <v>#DIV/0!</v>
      </c>
      <c r="D117" s="66"/>
    </row>
    <row r="118" spans="1:4" x14ac:dyDescent="0.25">
      <c r="A118" s="99"/>
      <c r="B118" s="28" t="s">
        <v>74</v>
      </c>
      <c r="C118" s="15" t="e">
        <f>VLOOKUP(C98,'A.I. LIST'!$B$8:$D$147,3)</f>
        <v>#N/A</v>
      </c>
      <c r="D118" s="66"/>
    </row>
    <row r="119" spans="1:4" ht="13" thickBot="1" x14ac:dyDescent="0.3">
      <c r="A119" s="99"/>
      <c r="B119" s="25" t="s">
        <v>1</v>
      </c>
      <c r="C119" s="34" t="e">
        <f>C117/C118*100</f>
        <v>#DIV/0!</v>
      </c>
      <c r="D119" s="66"/>
    </row>
    <row r="120" spans="1:4" ht="13.5" thickTop="1" thickBot="1" x14ac:dyDescent="0.3">
      <c r="A120" s="100"/>
      <c r="B120" s="39" t="s">
        <v>8</v>
      </c>
      <c r="C120" s="38" t="e">
        <f>IF(C119&gt;100, "EXCEEDS STANDARD", "OK")</f>
        <v>#DIV/0!</v>
      </c>
      <c r="D120" s="68"/>
    </row>
    <row r="121" spans="1:4" ht="13.5" thickTop="1" thickBot="1" x14ac:dyDescent="0.3">
      <c r="A121" s="19"/>
      <c r="B121" s="27" t="s">
        <v>75</v>
      </c>
      <c r="C121" s="44"/>
      <c r="D121" s="69"/>
    </row>
    <row r="122" spans="1:4" ht="13" thickTop="1" x14ac:dyDescent="0.25">
      <c r="A122" s="42" t="s">
        <v>76</v>
      </c>
      <c r="B122" s="101"/>
      <c r="C122" s="102"/>
      <c r="D122" s="103"/>
    </row>
    <row r="123" spans="1:4" ht="13" thickBot="1" x14ac:dyDescent="0.3">
      <c r="A123" s="43"/>
      <c r="B123" s="104"/>
      <c r="C123" s="105"/>
      <c r="D123" s="106"/>
    </row>
    <row r="124" spans="1:4" ht="13" thickTop="1" x14ac:dyDescent="0.25"/>
    <row r="129" spans="1:4" ht="13" thickBot="1" x14ac:dyDescent="0.3"/>
    <row r="130" spans="1:4" ht="15.5" thickTop="1" x14ac:dyDescent="0.3">
      <c r="A130" s="20"/>
      <c r="B130" s="97" t="s">
        <v>96</v>
      </c>
      <c r="C130" s="97"/>
      <c r="D130" s="98"/>
    </row>
    <row r="131" spans="1:4" x14ac:dyDescent="0.25">
      <c r="A131" s="19"/>
      <c r="B131" s="113" t="s">
        <v>78</v>
      </c>
      <c r="C131" s="114"/>
      <c r="D131" s="115"/>
    </row>
    <row r="132" spans="1:4" x14ac:dyDescent="0.25">
      <c r="A132" s="94" t="s">
        <v>91</v>
      </c>
      <c r="B132" s="33" t="s">
        <v>11</v>
      </c>
      <c r="C132" s="53"/>
      <c r="D132" s="70" t="s">
        <v>77</v>
      </c>
    </row>
    <row r="133" spans="1:4" x14ac:dyDescent="0.25">
      <c r="A133" s="99"/>
      <c r="B133" s="25" t="s">
        <v>82</v>
      </c>
      <c r="C133" s="16"/>
      <c r="D133" s="71"/>
    </row>
    <row r="134" spans="1:4" x14ac:dyDescent="0.25">
      <c r="A134" s="99"/>
      <c r="B134" s="25" t="s">
        <v>83</v>
      </c>
      <c r="C134" s="16"/>
      <c r="D134" s="71"/>
    </row>
    <row r="135" spans="1:4" x14ac:dyDescent="0.25">
      <c r="A135" s="99"/>
      <c r="B135" s="25" t="s">
        <v>95</v>
      </c>
      <c r="C135" s="21"/>
      <c r="D135" s="72"/>
    </row>
    <row r="136" spans="1:4" x14ac:dyDescent="0.25">
      <c r="A136" s="99"/>
      <c r="B136" s="25" t="s">
        <v>87</v>
      </c>
      <c r="C136" s="11"/>
      <c r="D136" s="73"/>
    </row>
    <row r="137" spans="1:4" x14ac:dyDescent="0.25">
      <c r="A137" s="99"/>
      <c r="B137" s="25" t="s">
        <v>88</v>
      </c>
      <c r="C137" s="11"/>
      <c r="D137" s="73"/>
    </row>
    <row r="138" spans="1:4" x14ac:dyDescent="0.25">
      <c r="A138" s="99"/>
      <c r="B138" s="25" t="s">
        <v>73</v>
      </c>
      <c r="C138" s="17"/>
      <c r="D138" s="73"/>
    </row>
    <row r="139" spans="1:4" ht="25" x14ac:dyDescent="0.25">
      <c r="A139" s="99"/>
      <c r="B139" s="26" t="s">
        <v>135</v>
      </c>
      <c r="C139" s="47"/>
      <c r="D139" s="73"/>
    </row>
    <row r="140" spans="1:4" x14ac:dyDescent="0.25">
      <c r="A140" s="99"/>
      <c r="B140" s="25" t="s">
        <v>84</v>
      </c>
      <c r="C140" s="17"/>
      <c r="D140" s="73"/>
    </row>
    <row r="141" spans="1:4" x14ac:dyDescent="0.25">
      <c r="A141" s="99"/>
      <c r="B141" s="25" t="s">
        <v>18</v>
      </c>
      <c r="C141" s="18"/>
      <c r="D141" s="73"/>
    </row>
    <row r="142" spans="1:4" x14ac:dyDescent="0.25">
      <c r="A142" s="99"/>
      <c r="B142" s="25" t="s">
        <v>85</v>
      </c>
      <c r="C142" s="12"/>
      <c r="D142" s="73"/>
    </row>
    <row r="143" spans="1:4" x14ac:dyDescent="0.25">
      <c r="A143" s="99"/>
      <c r="B143" s="25" t="s">
        <v>86</v>
      </c>
      <c r="C143" s="12"/>
      <c r="D143" s="73"/>
    </row>
    <row r="144" spans="1:4" x14ac:dyDescent="0.25">
      <c r="A144" s="99"/>
      <c r="B144" s="25" t="s">
        <v>165</v>
      </c>
      <c r="C144" s="12"/>
      <c r="D144" s="73"/>
    </row>
    <row r="145" spans="1:4" x14ac:dyDescent="0.25">
      <c r="A145" s="99"/>
      <c r="B145" s="25" t="s">
        <v>97</v>
      </c>
      <c r="C145" s="45"/>
      <c r="D145" s="73"/>
    </row>
    <row r="146" spans="1:4" x14ac:dyDescent="0.25">
      <c r="A146" s="100"/>
      <c r="B146" s="25" t="s">
        <v>90</v>
      </c>
      <c r="C146" s="12"/>
      <c r="D146" s="73"/>
    </row>
    <row r="147" spans="1:4" x14ac:dyDescent="0.25">
      <c r="A147" s="94" t="s">
        <v>92</v>
      </c>
      <c r="B147" s="33" t="s">
        <v>5</v>
      </c>
      <c r="C147" s="13">
        <f>C144*2.7225*C145</f>
        <v>0</v>
      </c>
      <c r="D147" s="74"/>
    </row>
    <row r="148" spans="1:4" ht="13" thickBot="1" x14ac:dyDescent="0.3">
      <c r="A148" s="95"/>
      <c r="B148" s="26" t="s">
        <v>80</v>
      </c>
      <c r="C148" s="34">
        <f>C147*C142</f>
        <v>0</v>
      </c>
      <c r="D148" s="74"/>
    </row>
    <row r="149" spans="1:4" ht="13.5" thickTop="1" thickBot="1" x14ac:dyDescent="0.3">
      <c r="A149" s="95"/>
      <c r="B149" s="26" t="s">
        <v>81</v>
      </c>
      <c r="C149" s="36">
        <f>C147*C142*C143</f>
        <v>0</v>
      </c>
      <c r="D149" s="74"/>
    </row>
    <row r="150" spans="1:4" ht="13" thickTop="1" x14ac:dyDescent="0.25">
      <c r="A150" s="95"/>
      <c r="B150" s="25" t="s">
        <v>2</v>
      </c>
      <c r="C150" s="35">
        <v>0.05</v>
      </c>
      <c r="D150" s="74"/>
    </row>
    <row r="151" spans="1:4" x14ac:dyDescent="0.25">
      <c r="A151" s="95"/>
      <c r="B151" s="25" t="s">
        <v>0</v>
      </c>
      <c r="C151" s="14">
        <v>0.1</v>
      </c>
      <c r="D151" s="74"/>
    </row>
    <row r="152" spans="1:4" x14ac:dyDescent="0.25">
      <c r="A152" s="95"/>
      <c r="B152" s="25" t="s">
        <v>6</v>
      </c>
      <c r="C152" s="13">
        <f>C148*C150*454</f>
        <v>0</v>
      </c>
      <c r="D152" s="75"/>
    </row>
    <row r="153" spans="1:4" x14ac:dyDescent="0.25">
      <c r="A153" s="96"/>
      <c r="B153" s="32" t="s">
        <v>7</v>
      </c>
      <c r="C153" s="13">
        <f>C149*C151*454</f>
        <v>0</v>
      </c>
      <c r="D153" s="75"/>
    </row>
    <row r="154" spans="1:4" x14ac:dyDescent="0.25">
      <c r="A154" s="94" t="s">
        <v>93</v>
      </c>
      <c r="B154" s="30" t="s">
        <v>3</v>
      </c>
      <c r="C154" s="31"/>
      <c r="D154" s="76"/>
    </row>
    <row r="155" spans="1:4" x14ac:dyDescent="0.25">
      <c r="A155" s="99"/>
      <c r="B155" s="25" t="s">
        <v>71</v>
      </c>
      <c r="C155" s="13" t="e">
        <f>(C152/C136)*1000000</f>
        <v>#DIV/0!</v>
      </c>
      <c r="D155" s="74"/>
    </row>
    <row r="156" spans="1:4" x14ac:dyDescent="0.25">
      <c r="A156" s="99"/>
      <c r="B156" s="28" t="s">
        <v>72</v>
      </c>
      <c r="C156" s="15" t="e">
        <f>VLOOKUP(C141,'A.I. LIST'!$B$8:$D$147,2)</f>
        <v>#N/A</v>
      </c>
      <c r="D156" s="74"/>
    </row>
    <row r="157" spans="1:4" ht="13" thickBot="1" x14ac:dyDescent="0.3">
      <c r="A157" s="99"/>
      <c r="B157" s="25" t="s">
        <v>1</v>
      </c>
      <c r="C157" s="34" t="e">
        <f>C155/C156*100</f>
        <v>#DIV/0!</v>
      </c>
      <c r="D157" s="74"/>
    </row>
    <row r="158" spans="1:4" ht="13.5" thickTop="1" thickBot="1" x14ac:dyDescent="0.3">
      <c r="A158" s="99"/>
      <c r="B158" s="28" t="s">
        <v>8</v>
      </c>
      <c r="C158" s="38" t="e">
        <f>IF(C157&gt;100, "EXCEEDS STANDARD", "OK")</f>
        <v>#DIV/0!</v>
      </c>
      <c r="D158" s="74"/>
    </row>
    <row r="159" spans="1:4" ht="13" thickTop="1" x14ac:dyDescent="0.25">
      <c r="A159" s="99"/>
      <c r="B159" s="29" t="s">
        <v>4</v>
      </c>
      <c r="C159" s="37"/>
      <c r="D159" s="74"/>
    </row>
    <row r="160" spans="1:4" x14ac:dyDescent="0.25">
      <c r="A160" s="99"/>
      <c r="B160" s="25" t="s">
        <v>71</v>
      </c>
      <c r="C160" s="13" t="e">
        <f>(C153/C137)*1000000</f>
        <v>#DIV/0!</v>
      </c>
      <c r="D160" s="74"/>
    </row>
    <row r="161" spans="1:4" x14ac:dyDescent="0.25">
      <c r="A161" s="99"/>
      <c r="B161" s="28" t="s">
        <v>74</v>
      </c>
      <c r="C161" s="15" t="e">
        <f>VLOOKUP(C141,'A.I. LIST'!$B$8:$D$147,3)</f>
        <v>#N/A</v>
      </c>
      <c r="D161" s="74"/>
    </row>
    <row r="162" spans="1:4" ht="13" thickBot="1" x14ac:dyDescent="0.3">
      <c r="A162" s="99"/>
      <c r="B162" s="25" t="s">
        <v>1</v>
      </c>
      <c r="C162" s="34" t="e">
        <f>C160/C161*100</f>
        <v>#DIV/0!</v>
      </c>
      <c r="D162" s="74"/>
    </row>
    <row r="163" spans="1:4" ht="13.5" thickTop="1" thickBot="1" x14ac:dyDescent="0.3">
      <c r="A163" s="100"/>
      <c r="B163" s="39" t="s">
        <v>8</v>
      </c>
      <c r="C163" s="38" t="e">
        <f>IF(C162&gt;100, "EXCEEDS STANDARD", "OK")</f>
        <v>#DIV/0!</v>
      </c>
      <c r="D163" s="76"/>
    </row>
    <row r="164" spans="1:4" ht="13.5" thickTop="1" thickBot="1" x14ac:dyDescent="0.3">
      <c r="A164" s="19"/>
      <c r="B164" s="27" t="s">
        <v>75</v>
      </c>
      <c r="C164" s="44"/>
      <c r="D164" s="77"/>
    </row>
    <row r="165" spans="1:4" ht="13" thickTop="1" x14ac:dyDescent="0.25">
      <c r="A165" s="42" t="s">
        <v>76</v>
      </c>
      <c r="B165" s="101"/>
      <c r="C165" s="102"/>
      <c r="D165" s="103"/>
    </row>
    <row r="166" spans="1:4" ht="13" thickBot="1" x14ac:dyDescent="0.3">
      <c r="A166" s="43"/>
      <c r="B166" s="104"/>
      <c r="C166" s="105"/>
      <c r="D166" s="106"/>
    </row>
    <row r="167" spans="1:4" ht="13" thickTop="1" x14ac:dyDescent="0.25"/>
    <row r="172" spans="1:4" ht="13" thickBot="1" x14ac:dyDescent="0.3"/>
    <row r="173" spans="1:4" ht="15.5" thickTop="1" x14ac:dyDescent="0.3">
      <c r="A173" s="20"/>
      <c r="B173" s="97" t="s">
        <v>96</v>
      </c>
      <c r="C173" s="97"/>
      <c r="D173" s="98"/>
    </row>
    <row r="174" spans="1:4" x14ac:dyDescent="0.25">
      <c r="A174" s="19"/>
      <c r="B174" s="113" t="s">
        <v>78</v>
      </c>
      <c r="C174" s="114"/>
      <c r="D174" s="115"/>
    </row>
    <row r="175" spans="1:4" x14ac:dyDescent="0.25">
      <c r="A175" s="94" t="s">
        <v>91</v>
      </c>
      <c r="B175" s="33" t="s">
        <v>11</v>
      </c>
      <c r="C175" s="53"/>
      <c r="D175" s="70" t="s">
        <v>77</v>
      </c>
    </row>
    <row r="176" spans="1:4" x14ac:dyDescent="0.25">
      <c r="A176" s="99"/>
      <c r="B176" s="25" t="s">
        <v>82</v>
      </c>
      <c r="C176" s="16"/>
      <c r="D176" s="71"/>
    </row>
    <row r="177" spans="1:4" x14ac:dyDescent="0.25">
      <c r="A177" s="99"/>
      <c r="B177" s="25" t="s">
        <v>83</v>
      </c>
      <c r="C177" s="16"/>
      <c r="D177" s="71"/>
    </row>
    <row r="178" spans="1:4" x14ac:dyDescent="0.25">
      <c r="A178" s="99"/>
      <c r="B178" s="25" t="s">
        <v>95</v>
      </c>
      <c r="C178" s="21"/>
      <c r="D178" s="72"/>
    </row>
    <row r="179" spans="1:4" x14ac:dyDescent="0.25">
      <c r="A179" s="99"/>
      <c r="B179" s="25" t="s">
        <v>87</v>
      </c>
      <c r="C179" s="11"/>
      <c r="D179" s="73"/>
    </row>
    <row r="180" spans="1:4" x14ac:dyDescent="0.25">
      <c r="A180" s="99"/>
      <c r="B180" s="25" t="s">
        <v>88</v>
      </c>
      <c r="C180" s="11"/>
      <c r="D180" s="73"/>
    </row>
    <row r="181" spans="1:4" x14ac:dyDescent="0.25">
      <c r="A181" s="99"/>
      <c r="B181" s="25" t="s">
        <v>73</v>
      </c>
      <c r="C181" s="17"/>
      <c r="D181" s="73"/>
    </row>
    <row r="182" spans="1:4" ht="25" x14ac:dyDescent="0.25">
      <c r="A182" s="99"/>
      <c r="B182" s="26" t="s">
        <v>135</v>
      </c>
      <c r="C182" s="47"/>
      <c r="D182" s="73"/>
    </row>
    <row r="183" spans="1:4" x14ac:dyDescent="0.25">
      <c r="A183" s="99"/>
      <c r="B183" s="25" t="s">
        <v>84</v>
      </c>
      <c r="C183" s="17"/>
      <c r="D183" s="73"/>
    </row>
    <row r="184" spans="1:4" x14ac:dyDescent="0.25">
      <c r="A184" s="99"/>
      <c r="B184" s="25" t="s">
        <v>18</v>
      </c>
      <c r="C184" s="18"/>
      <c r="D184" s="73"/>
    </row>
    <row r="185" spans="1:4" x14ac:dyDescent="0.25">
      <c r="A185" s="99"/>
      <c r="B185" s="25" t="s">
        <v>85</v>
      </c>
      <c r="C185" s="12"/>
      <c r="D185" s="73"/>
    </row>
    <row r="186" spans="1:4" x14ac:dyDescent="0.25">
      <c r="A186" s="99"/>
      <c r="B186" s="25" t="s">
        <v>86</v>
      </c>
      <c r="C186" s="12"/>
      <c r="D186" s="73"/>
    </row>
    <row r="187" spans="1:4" x14ac:dyDescent="0.25">
      <c r="A187" s="99"/>
      <c r="B187" s="25" t="s">
        <v>165</v>
      </c>
      <c r="C187" s="12"/>
      <c r="D187" s="73"/>
    </row>
    <row r="188" spans="1:4" x14ac:dyDescent="0.25">
      <c r="A188" s="99"/>
      <c r="B188" s="25" t="s">
        <v>97</v>
      </c>
      <c r="C188" s="45"/>
      <c r="D188" s="73"/>
    </row>
    <row r="189" spans="1:4" x14ac:dyDescent="0.25">
      <c r="A189" s="100"/>
      <c r="B189" s="25" t="s">
        <v>90</v>
      </c>
      <c r="C189" s="12"/>
      <c r="D189" s="73"/>
    </row>
    <row r="190" spans="1:4" x14ac:dyDescent="0.25">
      <c r="A190" s="94" t="s">
        <v>92</v>
      </c>
      <c r="B190" s="33" t="s">
        <v>5</v>
      </c>
      <c r="C190" s="13">
        <f>C187*2.7225*C188</f>
        <v>0</v>
      </c>
      <c r="D190" s="74"/>
    </row>
    <row r="191" spans="1:4" ht="13" thickBot="1" x14ac:dyDescent="0.3">
      <c r="A191" s="95"/>
      <c r="B191" s="26" t="s">
        <v>80</v>
      </c>
      <c r="C191" s="34">
        <f>C190*C185</f>
        <v>0</v>
      </c>
      <c r="D191" s="74"/>
    </row>
    <row r="192" spans="1:4" ht="13.5" thickTop="1" thickBot="1" x14ac:dyDescent="0.3">
      <c r="A192" s="95"/>
      <c r="B192" s="26" t="s">
        <v>81</v>
      </c>
      <c r="C192" s="36">
        <f>C190*C185*C186</f>
        <v>0</v>
      </c>
      <c r="D192" s="74"/>
    </row>
    <row r="193" spans="1:4" ht="13" thickTop="1" x14ac:dyDescent="0.25">
      <c r="A193" s="95"/>
      <c r="B193" s="25" t="s">
        <v>2</v>
      </c>
      <c r="C193" s="35">
        <v>0.05</v>
      </c>
      <c r="D193" s="74"/>
    </row>
    <row r="194" spans="1:4" x14ac:dyDescent="0.25">
      <c r="A194" s="95"/>
      <c r="B194" s="25" t="s">
        <v>0</v>
      </c>
      <c r="C194" s="14">
        <v>0.1</v>
      </c>
      <c r="D194" s="74"/>
    </row>
    <row r="195" spans="1:4" x14ac:dyDescent="0.25">
      <c r="A195" s="95"/>
      <c r="B195" s="25" t="s">
        <v>6</v>
      </c>
      <c r="C195" s="13">
        <f>C191*C193*454</f>
        <v>0</v>
      </c>
      <c r="D195" s="75"/>
    </row>
    <row r="196" spans="1:4" x14ac:dyDescent="0.25">
      <c r="A196" s="96"/>
      <c r="B196" s="32" t="s">
        <v>7</v>
      </c>
      <c r="C196" s="13">
        <f>C192*C194*454</f>
        <v>0</v>
      </c>
      <c r="D196" s="75"/>
    </row>
    <row r="197" spans="1:4" x14ac:dyDescent="0.25">
      <c r="A197" s="94" t="s">
        <v>93</v>
      </c>
      <c r="B197" s="30" t="s">
        <v>3</v>
      </c>
      <c r="C197" s="31"/>
      <c r="D197" s="76"/>
    </row>
    <row r="198" spans="1:4" x14ac:dyDescent="0.25">
      <c r="A198" s="99"/>
      <c r="B198" s="25" t="s">
        <v>71</v>
      </c>
      <c r="C198" s="13" t="e">
        <f>(C195/C179)*1000000</f>
        <v>#DIV/0!</v>
      </c>
      <c r="D198" s="74"/>
    </row>
    <row r="199" spans="1:4" x14ac:dyDescent="0.25">
      <c r="A199" s="99"/>
      <c r="B199" s="28" t="s">
        <v>72</v>
      </c>
      <c r="C199" s="15" t="e">
        <f>VLOOKUP(C184,'A.I. LIST'!$B$8:$D$147,2)</f>
        <v>#N/A</v>
      </c>
      <c r="D199" s="74"/>
    </row>
    <row r="200" spans="1:4" ht="13" thickBot="1" x14ac:dyDescent="0.3">
      <c r="A200" s="99"/>
      <c r="B200" s="25" t="s">
        <v>1</v>
      </c>
      <c r="C200" s="34" t="e">
        <f>C198/C199*100</f>
        <v>#DIV/0!</v>
      </c>
      <c r="D200" s="74"/>
    </row>
    <row r="201" spans="1:4" ht="13.5" thickTop="1" thickBot="1" x14ac:dyDescent="0.3">
      <c r="A201" s="99"/>
      <c r="B201" s="28" t="s">
        <v>8</v>
      </c>
      <c r="C201" s="38" t="e">
        <f>IF(C200&gt;100, "EXCEEDS STANDARD", "OK")</f>
        <v>#DIV/0!</v>
      </c>
      <c r="D201" s="74"/>
    </row>
    <row r="202" spans="1:4" ht="13" thickTop="1" x14ac:dyDescent="0.25">
      <c r="A202" s="99"/>
      <c r="B202" s="29" t="s">
        <v>4</v>
      </c>
      <c r="C202" s="37"/>
      <c r="D202" s="74"/>
    </row>
    <row r="203" spans="1:4" x14ac:dyDescent="0.25">
      <c r="A203" s="99"/>
      <c r="B203" s="25" t="s">
        <v>71</v>
      </c>
      <c r="C203" s="13" t="e">
        <f>(C196/C180)*1000000</f>
        <v>#DIV/0!</v>
      </c>
      <c r="D203" s="74"/>
    </row>
    <row r="204" spans="1:4" x14ac:dyDescent="0.25">
      <c r="A204" s="99"/>
      <c r="B204" s="28" t="s">
        <v>74</v>
      </c>
      <c r="C204" s="15" t="e">
        <f>VLOOKUP(C184,'A.I. LIST'!$B$8:$D$147,3)</f>
        <v>#N/A</v>
      </c>
      <c r="D204" s="74"/>
    </row>
    <row r="205" spans="1:4" ht="13" thickBot="1" x14ac:dyDescent="0.3">
      <c r="A205" s="99"/>
      <c r="B205" s="25" t="s">
        <v>1</v>
      </c>
      <c r="C205" s="34" t="e">
        <f>C203/C204*100</f>
        <v>#DIV/0!</v>
      </c>
      <c r="D205" s="74"/>
    </row>
    <row r="206" spans="1:4" ht="13.5" thickTop="1" thickBot="1" x14ac:dyDescent="0.3">
      <c r="A206" s="100"/>
      <c r="B206" s="39" t="s">
        <v>8</v>
      </c>
      <c r="C206" s="38" t="e">
        <f>IF(C205&gt;100, "EXCEEDS STANDARD", "OK")</f>
        <v>#DIV/0!</v>
      </c>
      <c r="D206" s="76"/>
    </row>
    <row r="207" spans="1:4" ht="13.5" thickTop="1" thickBot="1" x14ac:dyDescent="0.3">
      <c r="A207" s="19"/>
      <c r="B207" s="27" t="s">
        <v>75</v>
      </c>
      <c r="C207" s="44"/>
      <c r="D207" s="77"/>
    </row>
    <row r="208" spans="1:4" ht="13" thickTop="1" x14ac:dyDescent="0.25">
      <c r="A208" s="42" t="s">
        <v>76</v>
      </c>
      <c r="B208" s="101"/>
      <c r="C208" s="102"/>
      <c r="D208" s="103"/>
    </row>
    <row r="209" spans="1:4" ht="13" thickBot="1" x14ac:dyDescent="0.3">
      <c r="A209" s="43"/>
      <c r="B209" s="104"/>
      <c r="C209" s="105"/>
      <c r="D209" s="106"/>
    </row>
    <row r="210" spans="1:4" ht="13" thickTop="1" x14ac:dyDescent="0.25"/>
    <row r="215" spans="1:4" ht="13" thickBot="1" x14ac:dyDescent="0.3"/>
    <row r="216" spans="1:4" ht="15.5" thickTop="1" x14ac:dyDescent="0.3">
      <c r="A216" s="20"/>
      <c r="B216" s="97" t="s">
        <v>96</v>
      </c>
      <c r="C216" s="97"/>
      <c r="D216" s="98"/>
    </row>
    <row r="217" spans="1:4" x14ac:dyDescent="0.25">
      <c r="A217" s="19"/>
      <c r="B217" s="113" t="s">
        <v>78</v>
      </c>
      <c r="C217" s="114"/>
      <c r="D217" s="115"/>
    </row>
    <row r="218" spans="1:4" x14ac:dyDescent="0.25">
      <c r="A218" s="94" t="s">
        <v>91</v>
      </c>
      <c r="B218" s="33" t="s">
        <v>11</v>
      </c>
      <c r="C218" s="53"/>
      <c r="D218" s="70" t="s">
        <v>77</v>
      </c>
    </row>
    <row r="219" spans="1:4" x14ac:dyDescent="0.25">
      <c r="A219" s="99"/>
      <c r="B219" s="25" t="s">
        <v>82</v>
      </c>
      <c r="C219" s="16"/>
      <c r="D219" s="71"/>
    </row>
    <row r="220" spans="1:4" x14ac:dyDescent="0.25">
      <c r="A220" s="99"/>
      <c r="B220" s="25" t="s">
        <v>83</v>
      </c>
      <c r="C220" s="16"/>
      <c r="D220" s="71"/>
    </row>
    <row r="221" spans="1:4" x14ac:dyDescent="0.25">
      <c r="A221" s="99"/>
      <c r="B221" s="25" t="s">
        <v>95</v>
      </c>
      <c r="C221" s="21"/>
      <c r="D221" s="72"/>
    </row>
    <row r="222" spans="1:4" x14ac:dyDescent="0.25">
      <c r="A222" s="99"/>
      <c r="B222" s="25" t="s">
        <v>87</v>
      </c>
      <c r="C222" s="11"/>
      <c r="D222" s="73"/>
    </row>
    <row r="223" spans="1:4" x14ac:dyDescent="0.25">
      <c r="A223" s="99"/>
      <c r="B223" s="25" t="s">
        <v>88</v>
      </c>
      <c r="C223" s="11"/>
      <c r="D223" s="73"/>
    </row>
    <row r="224" spans="1:4" x14ac:dyDescent="0.25">
      <c r="A224" s="99"/>
      <c r="B224" s="25" t="s">
        <v>73</v>
      </c>
      <c r="C224" s="17"/>
      <c r="D224" s="73"/>
    </row>
    <row r="225" spans="1:4" ht="25" x14ac:dyDescent="0.25">
      <c r="A225" s="99"/>
      <c r="B225" s="26" t="s">
        <v>135</v>
      </c>
      <c r="C225" s="47"/>
      <c r="D225" s="73"/>
    </row>
    <row r="226" spans="1:4" x14ac:dyDescent="0.25">
      <c r="A226" s="99"/>
      <c r="B226" s="25" t="s">
        <v>84</v>
      </c>
      <c r="C226" s="17"/>
      <c r="D226" s="73"/>
    </row>
    <row r="227" spans="1:4" x14ac:dyDescent="0.25">
      <c r="A227" s="99"/>
      <c r="B227" s="25" t="s">
        <v>18</v>
      </c>
      <c r="C227" s="18"/>
      <c r="D227" s="73"/>
    </row>
    <row r="228" spans="1:4" x14ac:dyDescent="0.25">
      <c r="A228" s="99"/>
      <c r="B228" s="25" t="s">
        <v>85</v>
      </c>
      <c r="C228" s="12"/>
      <c r="D228" s="73"/>
    </row>
    <row r="229" spans="1:4" x14ac:dyDescent="0.25">
      <c r="A229" s="99"/>
      <c r="B229" s="25" t="s">
        <v>86</v>
      </c>
      <c r="C229" s="12"/>
      <c r="D229" s="73"/>
    </row>
    <row r="230" spans="1:4" x14ac:dyDescent="0.25">
      <c r="A230" s="99"/>
      <c r="B230" s="25" t="s">
        <v>165</v>
      </c>
      <c r="C230" s="12"/>
      <c r="D230" s="73"/>
    </row>
    <row r="231" spans="1:4" x14ac:dyDescent="0.25">
      <c r="A231" s="99"/>
      <c r="B231" s="25" t="s">
        <v>97</v>
      </c>
      <c r="C231" s="45"/>
      <c r="D231" s="73"/>
    </row>
    <row r="232" spans="1:4" x14ac:dyDescent="0.25">
      <c r="A232" s="100"/>
      <c r="B232" s="25" t="s">
        <v>90</v>
      </c>
      <c r="C232" s="12"/>
      <c r="D232" s="73"/>
    </row>
    <row r="233" spans="1:4" x14ac:dyDescent="0.25">
      <c r="A233" s="94" t="s">
        <v>92</v>
      </c>
      <c r="B233" s="33" t="s">
        <v>5</v>
      </c>
      <c r="C233" s="13">
        <f>C230*2.7225*C231</f>
        <v>0</v>
      </c>
      <c r="D233" s="74"/>
    </row>
    <row r="234" spans="1:4" ht="13" thickBot="1" x14ac:dyDescent="0.3">
      <c r="A234" s="95"/>
      <c r="B234" s="26" t="s">
        <v>80</v>
      </c>
      <c r="C234" s="34">
        <f>C233*C228</f>
        <v>0</v>
      </c>
      <c r="D234" s="74"/>
    </row>
    <row r="235" spans="1:4" ht="13.5" thickTop="1" thickBot="1" x14ac:dyDescent="0.3">
      <c r="A235" s="95"/>
      <c r="B235" s="26" t="s">
        <v>81</v>
      </c>
      <c r="C235" s="36">
        <f>C233*C228*C229</f>
        <v>0</v>
      </c>
      <c r="D235" s="74"/>
    </row>
    <row r="236" spans="1:4" ht="13" thickTop="1" x14ac:dyDescent="0.25">
      <c r="A236" s="95"/>
      <c r="B236" s="25" t="s">
        <v>2</v>
      </c>
      <c r="C236" s="35">
        <v>0.05</v>
      </c>
      <c r="D236" s="74"/>
    </row>
    <row r="237" spans="1:4" x14ac:dyDescent="0.25">
      <c r="A237" s="95"/>
      <c r="B237" s="25" t="s">
        <v>0</v>
      </c>
      <c r="C237" s="14">
        <v>0.1</v>
      </c>
      <c r="D237" s="74"/>
    </row>
    <row r="238" spans="1:4" x14ac:dyDescent="0.25">
      <c r="A238" s="95"/>
      <c r="B238" s="25" t="s">
        <v>6</v>
      </c>
      <c r="C238" s="13">
        <f>C234*C236*454</f>
        <v>0</v>
      </c>
      <c r="D238" s="75"/>
    </row>
    <row r="239" spans="1:4" x14ac:dyDescent="0.25">
      <c r="A239" s="96"/>
      <c r="B239" s="32" t="s">
        <v>7</v>
      </c>
      <c r="C239" s="13">
        <f>C235*C237*454</f>
        <v>0</v>
      </c>
      <c r="D239" s="75"/>
    </row>
    <row r="240" spans="1:4" x14ac:dyDescent="0.25">
      <c r="A240" s="94" t="s">
        <v>93</v>
      </c>
      <c r="B240" s="30" t="s">
        <v>3</v>
      </c>
      <c r="C240" s="31"/>
      <c r="D240" s="76"/>
    </row>
    <row r="241" spans="1:4" x14ac:dyDescent="0.25">
      <c r="A241" s="99"/>
      <c r="B241" s="25" t="s">
        <v>71</v>
      </c>
      <c r="C241" s="13" t="e">
        <f>(C238/C222)*1000000</f>
        <v>#DIV/0!</v>
      </c>
      <c r="D241" s="74"/>
    </row>
    <row r="242" spans="1:4" x14ac:dyDescent="0.25">
      <c r="A242" s="99"/>
      <c r="B242" s="28" t="s">
        <v>72</v>
      </c>
      <c r="C242" s="15" t="e">
        <f>VLOOKUP(C227,'A.I. LIST'!$B$8:$D$147,2)</f>
        <v>#N/A</v>
      </c>
      <c r="D242" s="74"/>
    </row>
    <row r="243" spans="1:4" ht="13" thickBot="1" x14ac:dyDescent="0.3">
      <c r="A243" s="99"/>
      <c r="B243" s="25" t="s">
        <v>1</v>
      </c>
      <c r="C243" s="34" t="e">
        <f>C241/C242*100</f>
        <v>#DIV/0!</v>
      </c>
      <c r="D243" s="74"/>
    </row>
    <row r="244" spans="1:4" ht="13.5" thickTop="1" thickBot="1" x14ac:dyDescent="0.3">
      <c r="A244" s="99"/>
      <c r="B244" s="28" t="s">
        <v>8</v>
      </c>
      <c r="C244" s="38" t="e">
        <f>IF(C243&gt;100, "EXCEEDS STANDARD", "OK")</f>
        <v>#DIV/0!</v>
      </c>
      <c r="D244" s="74"/>
    </row>
    <row r="245" spans="1:4" ht="13" thickTop="1" x14ac:dyDescent="0.25">
      <c r="A245" s="99"/>
      <c r="B245" s="29" t="s">
        <v>4</v>
      </c>
      <c r="C245" s="37"/>
      <c r="D245" s="74"/>
    </row>
    <row r="246" spans="1:4" x14ac:dyDescent="0.25">
      <c r="A246" s="99"/>
      <c r="B246" s="25" t="s">
        <v>71</v>
      </c>
      <c r="C246" s="13" t="e">
        <f>(C239/C223)*1000000</f>
        <v>#DIV/0!</v>
      </c>
      <c r="D246" s="74"/>
    </row>
    <row r="247" spans="1:4" x14ac:dyDescent="0.25">
      <c r="A247" s="99"/>
      <c r="B247" s="28" t="s">
        <v>74</v>
      </c>
      <c r="C247" s="15" t="e">
        <f>VLOOKUP(C227,'A.I. LIST'!$B$8:$D$147,3)</f>
        <v>#N/A</v>
      </c>
      <c r="D247" s="74"/>
    </row>
    <row r="248" spans="1:4" ht="13" thickBot="1" x14ac:dyDescent="0.3">
      <c r="A248" s="99"/>
      <c r="B248" s="25" t="s">
        <v>1</v>
      </c>
      <c r="C248" s="34" t="e">
        <f>C246/C247*100</f>
        <v>#DIV/0!</v>
      </c>
      <c r="D248" s="74"/>
    </row>
    <row r="249" spans="1:4" ht="13.5" thickTop="1" thickBot="1" x14ac:dyDescent="0.3">
      <c r="A249" s="100"/>
      <c r="B249" s="39" t="s">
        <v>8</v>
      </c>
      <c r="C249" s="38" t="e">
        <f>IF(C248&gt;100, "EXCEEDS STANDARD", "OK")</f>
        <v>#DIV/0!</v>
      </c>
      <c r="D249" s="76"/>
    </row>
    <row r="250" spans="1:4" ht="13.5" thickTop="1" thickBot="1" x14ac:dyDescent="0.3">
      <c r="A250" s="19"/>
      <c r="B250" s="27" t="s">
        <v>75</v>
      </c>
      <c r="C250" s="44"/>
      <c r="D250" s="77"/>
    </row>
    <row r="251" spans="1:4" ht="13" thickTop="1" x14ac:dyDescent="0.25">
      <c r="A251" s="42" t="s">
        <v>76</v>
      </c>
      <c r="B251" s="101"/>
      <c r="C251" s="102"/>
      <c r="D251" s="103"/>
    </row>
    <row r="252" spans="1:4" ht="13" thickBot="1" x14ac:dyDescent="0.3">
      <c r="A252" s="43"/>
      <c r="B252" s="104"/>
      <c r="C252" s="105"/>
      <c r="D252" s="106"/>
    </row>
    <row r="253" spans="1:4" ht="13" thickTop="1" x14ac:dyDescent="0.25"/>
  </sheetData>
  <sheetProtection password="DBB9" sheet="1" objects="1" scenarios="1" selectLockedCells="1"/>
  <protectedRanges>
    <protectedRange sqref="C3:C14 C89:C100 C132:C143 C175:C186 C218:C229 C46:C57" name="DataEntry"/>
    <protectedRange sqref="C15:C17 C58:C60 C101:C103 C144:C146 C187:C189 C230:C232" name="DataEntry_2"/>
  </protectedRanges>
  <mergeCells count="36">
    <mergeCell ref="B36:D37"/>
    <mergeCell ref="B1:D1"/>
    <mergeCell ref="B2:D2"/>
    <mergeCell ref="A3:A17"/>
    <mergeCell ref="A18:A24"/>
    <mergeCell ref="A25:A34"/>
    <mergeCell ref="B122:D123"/>
    <mergeCell ref="B44:D44"/>
    <mergeCell ref="B45:D45"/>
    <mergeCell ref="A46:A60"/>
    <mergeCell ref="A61:A67"/>
    <mergeCell ref="A68:A77"/>
    <mergeCell ref="B79:D80"/>
    <mergeCell ref="B87:D87"/>
    <mergeCell ref="B88:D88"/>
    <mergeCell ref="A89:A103"/>
    <mergeCell ref="A104:A110"/>
    <mergeCell ref="A111:A120"/>
    <mergeCell ref="B208:D209"/>
    <mergeCell ref="B130:D130"/>
    <mergeCell ref="B131:D131"/>
    <mergeCell ref="A132:A146"/>
    <mergeCell ref="A147:A153"/>
    <mergeCell ref="A154:A163"/>
    <mergeCell ref="B165:D166"/>
    <mergeCell ref="B173:D173"/>
    <mergeCell ref="B174:D174"/>
    <mergeCell ref="A175:A189"/>
    <mergeCell ref="A190:A196"/>
    <mergeCell ref="A197:A206"/>
    <mergeCell ref="B251:D252"/>
    <mergeCell ref="B216:D216"/>
    <mergeCell ref="B217:D217"/>
    <mergeCell ref="A218:A232"/>
    <mergeCell ref="A233:A239"/>
    <mergeCell ref="A240:A249"/>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227 C98 C141 C184 C55" xr:uid="{00000000-0002-0000-0200-000000000000}">
      <formula1>ProductName</formula1>
    </dataValidation>
  </dataValidations>
  <pageMargins left="0.5" right="0.5" top="0.5" bottom="0.5" header="0" footer="0"/>
  <pageSetup scale="93" orientation="landscape" r:id="rId1"/>
  <headerFooter>
    <oddHeader>Page &amp;P</oddHeader>
  </headerFooter>
  <rowBreaks count="5" manualBreakCount="5">
    <brk id="43" max="16383" man="1"/>
    <brk id="86" max="16383" man="1"/>
    <brk id="129" max="16383" man="1"/>
    <brk id="172" max="16383" man="1"/>
    <brk id="2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233" r:id="rId4" name="Check Box 65">
              <controlPr defaultSize="0" autoFill="0" autoLine="0" autoPict="0">
                <anchor moveWithCells="1">
                  <from>
                    <xdr:col>3</xdr:col>
                    <xdr:colOff>114300</xdr:colOff>
                    <xdr:row>27</xdr:row>
                    <xdr:rowOff>127000</xdr:rowOff>
                  </from>
                  <to>
                    <xdr:col>3</xdr:col>
                    <xdr:colOff>419100</xdr:colOff>
                    <xdr:row>28</xdr:row>
                    <xdr:rowOff>171450</xdr:rowOff>
                  </to>
                </anchor>
              </controlPr>
            </control>
          </mc:Choice>
        </mc:AlternateContent>
        <mc:AlternateContent xmlns:mc="http://schemas.openxmlformats.org/markup-compatibility/2006">
          <mc:Choice Requires="x14">
            <control shapeId="7234" r:id="rId5" name="Check Box 66">
              <controlPr defaultSize="0" autoFill="0" autoLine="0" autoPict="0">
                <anchor moveWithCells="1">
                  <from>
                    <xdr:col>3</xdr:col>
                    <xdr:colOff>114300</xdr:colOff>
                    <xdr:row>32</xdr:row>
                    <xdr:rowOff>133350</xdr:rowOff>
                  </from>
                  <to>
                    <xdr:col>3</xdr:col>
                    <xdr:colOff>419100</xdr:colOff>
                    <xdr:row>34</xdr:row>
                    <xdr:rowOff>0</xdr:rowOff>
                  </to>
                </anchor>
              </controlPr>
            </control>
          </mc:Choice>
        </mc:AlternateContent>
        <mc:AlternateContent xmlns:mc="http://schemas.openxmlformats.org/markup-compatibility/2006">
          <mc:Choice Requires="x14">
            <control shapeId="7235" r:id="rId6" name="Check Box 67">
              <controlPr defaultSize="0" autoFill="0" autoLine="0" autoPict="0">
                <anchor moveWithCells="1">
                  <from>
                    <xdr:col>3</xdr:col>
                    <xdr:colOff>107950</xdr:colOff>
                    <xdr:row>34</xdr:row>
                    <xdr:rowOff>0</xdr:rowOff>
                  </from>
                  <to>
                    <xdr:col>3</xdr:col>
                    <xdr:colOff>1003300</xdr:colOff>
                    <xdr:row>35</xdr:row>
                    <xdr:rowOff>31750</xdr:rowOff>
                  </to>
                </anchor>
              </controlPr>
            </control>
          </mc:Choice>
        </mc:AlternateContent>
        <mc:AlternateContent xmlns:mc="http://schemas.openxmlformats.org/markup-compatibility/2006">
          <mc:Choice Requires="x14">
            <control shapeId="7236" r:id="rId7" name="Check Box 68">
              <controlPr defaultSize="0" autoFill="0" autoLine="0" autoPict="0">
                <anchor moveWithCells="1">
                  <from>
                    <xdr:col>3</xdr:col>
                    <xdr:colOff>165100</xdr:colOff>
                    <xdr:row>18</xdr:row>
                    <xdr:rowOff>133350</xdr:rowOff>
                  </from>
                  <to>
                    <xdr:col>3</xdr:col>
                    <xdr:colOff>469900</xdr:colOff>
                    <xdr:row>20</xdr:row>
                    <xdr:rowOff>0</xdr:rowOff>
                  </to>
                </anchor>
              </controlPr>
            </control>
          </mc:Choice>
        </mc:AlternateContent>
        <mc:AlternateContent xmlns:mc="http://schemas.openxmlformats.org/markup-compatibility/2006">
          <mc:Choice Requires="x14">
            <control shapeId="7254" r:id="rId8" name="Check Box 86">
              <controlPr defaultSize="0" autoFill="0" autoLine="0" autoPict="0">
                <anchor moveWithCells="1">
                  <from>
                    <xdr:col>3</xdr:col>
                    <xdr:colOff>114300</xdr:colOff>
                    <xdr:row>70</xdr:row>
                    <xdr:rowOff>127000</xdr:rowOff>
                  </from>
                  <to>
                    <xdr:col>3</xdr:col>
                    <xdr:colOff>419100</xdr:colOff>
                    <xdr:row>71</xdr:row>
                    <xdr:rowOff>171450</xdr:rowOff>
                  </to>
                </anchor>
              </controlPr>
            </control>
          </mc:Choice>
        </mc:AlternateContent>
        <mc:AlternateContent xmlns:mc="http://schemas.openxmlformats.org/markup-compatibility/2006">
          <mc:Choice Requires="x14">
            <control shapeId="7255" r:id="rId9" name="Check Box 87">
              <controlPr defaultSize="0" autoFill="0" autoLine="0" autoPict="0">
                <anchor moveWithCells="1">
                  <from>
                    <xdr:col>3</xdr:col>
                    <xdr:colOff>114300</xdr:colOff>
                    <xdr:row>75</xdr:row>
                    <xdr:rowOff>133350</xdr:rowOff>
                  </from>
                  <to>
                    <xdr:col>3</xdr:col>
                    <xdr:colOff>419100</xdr:colOff>
                    <xdr:row>77</xdr:row>
                    <xdr:rowOff>0</xdr:rowOff>
                  </to>
                </anchor>
              </controlPr>
            </control>
          </mc:Choice>
        </mc:AlternateContent>
        <mc:AlternateContent xmlns:mc="http://schemas.openxmlformats.org/markup-compatibility/2006">
          <mc:Choice Requires="x14">
            <control shapeId="7256" r:id="rId10" name="Check Box 88">
              <controlPr defaultSize="0" autoFill="0" autoLine="0" autoPict="0">
                <anchor moveWithCells="1">
                  <from>
                    <xdr:col>3</xdr:col>
                    <xdr:colOff>107950</xdr:colOff>
                    <xdr:row>77</xdr:row>
                    <xdr:rowOff>0</xdr:rowOff>
                  </from>
                  <to>
                    <xdr:col>3</xdr:col>
                    <xdr:colOff>1003300</xdr:colOff>
                    <xdr:row>78</xdr:row>
                    <xdr:rowOff>31750</xdr:rowOff>
                  </to>
                </anchor>
              </controlPr>
            </control>
          </mc:Choice>
        </mc:AlternateContent>
        <mc:AlternateContent xmlns:mc="http://schemas.openxmlformats.org/markup-compatibility/2006">
          <mc:Choice Requires="x14">
            <control shapeId="7257" r:id="rId11" name="Check Box 89">
              <controlPr defaultSize="0" autoFill="0" autoLine="0" autoPict="0">
                <anchor moveWithCells="1">
                  <from>
                    <xdr:col>3</xdr:col>
                    <xdr:colOff>165100</xdr:colOff>
                    <xdr:row>61</xdr:row>
                    <xdr:rowOff>133350</xdr:rowOff>
                  </from>
                  <to>
                    <xdr:col>3</xdr:col>
                    <xdr:colOff>469900</xdr:colOff>
                    <xdr:row>63</xdr:row>
                    <xdr:rowOff>0</xdr:rowOff>
                  </to>
                </anchor>
              </controlPr>
            </control>
          </mc:Choice>
        </mc:AlternateContent>
        <mc:AlternateContent xmlns:mc="http://schemas.openxmlformats.org/markup-compatibility/2006">
          <mc:Choice Requires="x14">
            <control shapeId="7274" r:id="rId12" name="Check Box 106">
              <controlPr defaultSize="0" autoFill="0" autoLine="0" autoPict="0">
                <anchor moveWithCells="1">
                  <from>
                    <xdr:col>3</xdr:col>
                    <xdr:colOff>114300</xdr:colOff>
                    <xdr:row>113</xdr:row>
                    <xdr:rowOff>127000</xdr:rowOff>
                  </from>
                  <to>
                    <xdr:col>3</xdr:col>
                    <xdr:colOff>419100</xdr:colOff>
                    <xdr:row>114</xdr:row>
                    <xdr:rowOff>171450</xdr:rowOff>
                  </to>
                </anchor>
              </controlPr>
            </control>
          </mc:Choice>
        </mc:AlternateContent>
        <mc:AlternateContent xmlns:mc="http://schemas.openxmlformats.org/markup-compatibility/2006">
          <mc:Choice Requires="x14">
            <control shapeId="7275" r:id="rId13" name="Check Box 107">
              <controlPr defaultSize="0" autoFill="0" autoLine="0" autoPict="0">
                <anchor moveWithCells="1">
                  <from>
                    <xdr:col>3</xdr:col>
                    <xdr:colOff>114300</xdr:colOff>
                    <xdr:row>118</xdr:row>
                    <xdr:rowOff>133350</xdr:rowOff>
                  </from>
                  <to>
                    <xdr:col>3</xdr:col>
                    <xdr:colOff>419100</xdr:colOff>
                    <xdr:row>120</xdr:row>
                    <xdr:rowOff>0</xdr:rowOff>
                  </to>
                </anchor>
              </controlPr>
            </control>
          </mc:Choice>
        </mc:AlternateContent>
        <mc:AlternateContent xmlns:mc="http://schemas.openxmlformats.org/markup-compatibility/2006">
          <mc:Choice Requires="x14">
            <control shapeId="7276" r:id="rId14" name="Check Box 108">
              <controlPr defaultSize="0" autoFill="0" autoLine="0" autoPict="0">
                <anchor moveWithCells="1">
                  <from>
                    <xdr:col>3</xdr:col>
                    <xdr:colOff>107950</xdr:colOff>
                    <xdr:row>120</xdr:row>
                    <xdr:rowOff>0</xdr:rowOff>
                  </from>
                  <to>
                    <xdr:col>3</xdr:col>
                    <xdr:colOff>1003300</xdr:colOff>
                    <xdr:row>121</xdr:row>
                    <xdr:rowOff>31750</xdr:rowOff>
                  </to>
                </anchor>
              </controlPr>
            </control>
          </mc:Choice>
        </mc:AlternateContent>
        <mc:AlternateContent xmlns:mc="http://schemas.openxmlformats.org/markup-compatibility/2006">
          <mc:Choice Requires="x14">
            <control shapeId="7277" r:id="rId15" name="Check Box 109">
              <controlPr defaultSize="0" autoFill="0" autoLine="0" autoPict="0">
                <anchor moveWithCells="1">
                  <from>
                    <xdr:col>3</xdr:col>
                    <xdr:colOff>165100</xdr:colOff>
                    <xdr:row>104</xdr:row>
                    <xdr:rowOff>133350</xdr:rowOff>
                  </from>
                  <to>
                    <xdr:col>3</xdr:col>
                    <xdr:colOff>469900</xdr:colOff>
                    <xdr:row>106</xdr:row>
                    <xdr:rowOff>0</xdr:rowOff>
                  </to>
                </anchor>
              </controlPr>
            </control>
          </mc:Choice>
        </mc:AlternateContent>
        <mc:AlternateContent xmlns:mc="http://schemas.openxmlformats.org/markup-compatibility/2006">
          <mc:Choice Requires="x14">
            <control shapeId="7294" r:id="rId16" name="Check Box 126">
              <controlPr defaultSize="0" autoFill="0" autoLine="0" autoPict="0">
                <anchor moveWithCells="1">
                  <from>
                    <xdr:col>3</xdr:col>
                    <xdr:colOff>114300</xdr:colOff>
                    <xdr:row>156</xdr:row>
                    <xdr:rowOff>127000</xdr:rowOff>
                  </from>
                  <to>
                    <xdr:col>3</xdr:col>
                    <xdr:colOff>419100</xdr:colOff>
                    <xdr:row>157</xdr:row>
                    <xdr:rowOff>171450</xdr:rowOff>
                  </to>
                </anchor>
              </controlPr>
            </control>
          </mc:Choice>
        </mc:AlternateContent>
        <mc:AlternateContent xmlns:mc="http://schemas.openxmlformats.org/markup-compatibility/2006">
          <mc:Choice Requires="x14">
            <control shapeId="7295" r:id="rId17" name="Check Box 127">
              <controlPr defaultSize="0" autoFill="0" autoLine="0" autoPict="0">
                <anchor moveWithCells="1">
                  <from>
                    <xdr:col>3</xdr:col>
                    <xdr:colOff>114300</xdr:colOff>
                    <xdr:row>161</xdr:row>
                    <xdr:rowOff>133350</xdr:rowOff>
                  </from>
                  <to>
                    <xdr:col>3</xdr:col>
                    <xdr:colOff>419100</xdr:colOff>
                    <xdr:row>163</xdr:row>
                    <xdr:rowOff>0</xdr:rowOff>
                  </to>
                </anchor>
              </controlPr>
            </control>
          </mc:Choice>
        </mc:AlternateContent>
        <mc:AlternateContent xmlns:mc="http://schemas.openxmlformats.org/markup-compatibility/2006">
          <mc:Choice Requires="x14">
            <control shapeId="7296" r:id="rId18" name="Check Box 128">
              <controlPr defaultSize="0" autoFill="0" autoLine="0" autoPict="0">
                <anchor moveWithCells="1">
                  <from>
                    <xdr:col>3</xdr:col>
                    <xdr:colOff>107950</xdr:colOff>
                    <xdr:row>163</xdr:row>
                    <xdr:rowOff>0</xdr:rowOff>
                  </from>
                  <to>
                    <xdr:col>3</xdr:col>
                    <xdr:colOff>1003300</xdr:colOff>
                    <xdr:row>164</xdr:row>
                    <xdr:rowOff>31750</xdr:rowOff>
                  </to>
                </anchor>
              </controlPr>
            </control>
          </mc:Choice>
        </mc:AlternateContent>
        <mc:AlternateContent xmlns:mc="http://schemas.openxmlformats.org/markup-compatibility/2006">
          <mc:Choice Requires="x14">
            <control shapeId="7297" r:id="rId19" name="Check Box 129">
              <controlPr defaultSize="0" autoFill="0" autoLine="0" autoPict="0">
                <anchor moveWithCells="1">
                  <from>
                    <xdr:col>3</xdr:col>
                    <xdr:colOff>165100</xdr:colOff>
                    <xdr:row>147</xdr:row>
                    <xdr:rowOff>133350</xdr:rowOff>
                  </from>
                  <to>
                    <xdr:col>3</xdr:col>
                    <xdr:colOff>469900</xdr:colOff>
                    <xdr:row>149</xdr:row>
                    <xdr:rowOff>0</xdr:rowOff>
                  </to>
                </anchor>
              </controlPr>
            </control>
          </mc:Choice>
        </mc:AlternateContent>
        <mc:AlternateContent xmlns:mc="http://schemas.openxmlformats.org/markup-compatibility/2006">
          <mc:Choice Requires="x14">
            <control shapeId="7314" r:id="rId20" name="Check Box 146">
              <controlPr defaultSize="0" autoFill="0" autoLine="0" autoPict="0">
                <anchor moveWithCells="1">
                  <from>
                    <xdr:col>3</xdr:col>
                    <xdr:colOff>114300</xdr:colOff>
                    <xdr:row>199</xdr:row>
                    <xdr:rowOff>127000</xdr:rowOff>
                  </from>
                  <to>
                    <xdr:col>3</xdr:col>
                    <xdr:colOff>419100</xdr:colOff>
                    <xdr:row>200</xdr:row>
                    <xdr:rowOff>171450</xdr:rowOff>
                  </to>
                </anchor>
              </controlPr>
            </control>
          </mc:Choice>
        </mc:AlternateContent>
        <mc:AlternateContent xmlns:mc="http://schemas.openxmlformats.org/markup-compatibility/2006">
          <mc:Choice Requires="x14">
            <control shapeId="7315" r:id="rId21" name="Check Box 147">
              <controlPr defaultSize="0" autoFill="0" autoLine="0" autoPict="0">
                <anchor moveWithCells="1">
                  <from>
                    <xdr:col>3</xdr:col>
                    <xdr:colOff>114300</xdr:colOff>
                    <xdr:row>204</xdr:row>
                    <xdr:rowOff>133350</xdr:rowOff>
                  </from>
                  <to>
                    <xdr:col>3</xdr:col>
                    <xdr:colOff>419100</xdr:colOff>
                    <xdr:row>206</xdr:row>
                    <xdr:rowOff>0</xdr:rowOff>
                  </to>
                </anchor>
              </controlPr>
            </control>
          </mc:Choice>
        </mc:AlternateContent>
        <mc:AlternateContent xmlns:mc="http://schemas.openxmlformats.org/markup-compatibility/2006">
          <mc:Choice Requires="x14">
            <control shapeId="7316" r:id="rId22" name="Check Box 148">
              <controlPr defaultSize="0" autoFill="0" autoLine="0" autoPict="0">
                <anchor moveWithCells="1">
                  <from>
                    <xdr:col>3</xdr:col>
                    <xdr:colOff>107950</xdr:colOff>
                    <xdr:row>206</xdr:row>
                    <xdr:rowOff>0</xdr:rowOff>
                  </from>
                  <to>
                    <xdr:col>3</xdr:col>
                    <xdr:colOff>1003300</xdr:colOff>
                    <xdr:row>207</xdr:row>
                    <xdr:rowOff>31750</xdr:rowOff>
                  </to>
                </anchor>
              </controlPr>
            </control>
          </mc:Choice>
        </mc:AlternateContent>
        <mc:AlternateContent xmlns:mc="http://schemas.openxmlformats.org/markup-compatibility/2006">
          <mc:Choice Requires="x14">
            <control shapeId="7317" r:id="rId23" name="Check Box 149">
              <controlPr defaultSize="0" autoFill="0" autoLine="0" autoPict="0">
                <anchor moveWithCells="1">
                  <from>
                    <xdr:col>3</xdr:col>
                    <xdr:colOff>165100</xdr:colOff>
                    <xdr:row>190</xdr:row>
                    <xdr:rowOff>133350</xdr:rowOff>
                  </from>
                  <to>
                    <xdr:col>3</xdr:col>
                    <xdr:colOff>469900</xdr:colOff>
                    <xdr:row>192</xdr:row>
                    <xdr:rowOff>0</xdr:rowOff>
                  </to>
                </anchor>
              </controlPr>
            </control>
          </mc:Choice>
        </mc:AlternateContent>
        <mc:AlternateContent xmlns:mc="http://schemas.openxmlformats.org/markup-compatibility/2006">
          <mc:Choice Requires="x14">
            <control shapeId="7334" r:id="rId24" name="Check Box 166">
              <controlPr defaultSize="0" autoFill="0" autoLine="0" autoPict="0">
                <anchor moveWithCells="1">
                  <from>
                    <xdr:col>3</xdr:col>
                    <xdr:colOff>114300</xdr:colOff>
                    <xdr:row>242</xdr:row>
                    <xdr:rowOff>127000</xdr:rowOff>
                  </from>
                  <to>
                    <xdr:col>3</xdr:col>
                    <xdr:colOff>419100</xdr:colOff>
                    <xdr:row>243</xdr:row>
                    <xdr:rowOff>171450</xdr:rowOff>
                  </to>
                </anchor>
              </controlPr>
            </control>
          </mc:Choice>
        </mc:AlternateContent>
        <mc:AlternateContent xmlns:mc="http://schemas.openxmlformats.org/markup-compatibility/2006">
          <mc:Choice Requires="x14">
            <control shapeId="7335" r:id="rId25" name="Check Box 167">
              <controlPr defaultSize="0" autoFill="0" autoLine="0" autoPict="0">
                <anchor moveWithCells="1">
                  <from>
                    <xdr:col>3</xdr:col>
                    <xdr:colOff>114300</xdr:colOff>
                    <xdr:row>247</xdr:row>
                    <xdr:rowOff>133350</xdr:rowOff>
                  </from>
                  <to>
                    <xdr:col>3</xdr:col>
                    <xdr:colOff>419100</xdr:colOff>
                    <xdr:row>249</xdr:row>
                    <xdr:rowOff>0</xdr:rowOff>
                  </to>
                </anchor>
              </controlPr>
            </control>
          </mc:Choice>
        </mc:AlternateContent>
        <mc:AlternateContent xmlns:mc="http://schemas.openxmlformats.org/markup-compatibility/2006">
          <mc:Choice Requires="x14">
            <control shapeId="7336" r:id="rId26" name="Check Box 168">
              <controlPr defaultSize="0" autoFill="0" autoLine="0" autoPict="0">
                <anchor moveWithCells="1">
                  <from>
                    <xdr:col>3</xdr:col>
                    <xdr:colOff>107950</xdr:colOff>
                    <xdr:row>249</xdr:row>
                    <xdr:rowOff>0</xdr:rowOff>
                  </from>
                  <to>
                    <xdr:col>3</xdr:col>
                    <xdr:colOff>1003300</xdr:colOff>
                    <xdr:row>250</xdr:row>
                    <xdr:rowOff>31750</xdr:rowOff>
                  </to>
                </anchor>
              </controlPr>
            </control>
          </mc:Choice>
        </mc:AlternateContent>
        <mc:AlternateContent xmlns:mc="http://schemas.openxmlformats.org/markup-compatibility/2006">
          <mc:Choice Requires="x14">
            <control shapeId="7337" r:id="rId27" name="Check Box 169">
              <controlPr defaultSize="0" autoFill="0" autoLine="0" autoPict="0">
                <anchor moveWithCells="1">
                  <from>
                    <xdr:col>3</xdr:col>
                    <xdr:colOff>165100</xdr:colOff>
                    <xdr:row>233</xdr:row>
                    <xdr:rowOff>133350</xdr:rowOff>
                  </from>
                  <to>
                    <xdr:col>3</xdr:col>
                    <xdr:colOff>469900</xdr:colOff>
                    <xdr:row>235</xdr:row>
                    <xdr:rowOff>0</xdr:rowOff>
                  </to>
                </anchor>
              </controlPr>
            </control>
          </mc:Choice>
        </mc:AlternateContent>
        <mc:AlternateContent xmlns:mc="http://schemas.openxmlformats.org/markup-compatibility/2006">
          <mc:Choice Requires="x14">
            <control shapeId="7338" r:id="rId28" name="Check Box 170">
              <controlPr defaultSize="0" autoFill="0" autoLine="0" autoPict="0">
                <anchor moveWithCells="1">
                  <from>
                    <xdr:col>3</xdr:col>
                    <xdr:colOff>146050</xdr:colOff>
                    <xdr:row>177</xdr:row>
                    <xdr:rowOff>114300</xdr:rowOff>
                  </from>
                  <to>
                    <xdr:col>3</xdr:col>
                    <xdr:colOff>450850</xdr:colOff>
                    <xdr:row>179</xdr:row>
                    <xdr:rowOff>12700</xdr:rowOff>
                  </to>
                </anchor>
              </controlPr>
            </control>
          </mc:Choice>
        </mc:AlternateContent>
        <mc:AlternateContent xmlns:mc="http://schemas.openxmlformats.org/markup-compatibility/2006">
          <mc:Choice Requires="x14">
            <control shapeId="7339" r:id="rId29" name="Check Box 171">
              <controlPr defaultSize="0" autoFill="0" autoLine="0" autoPict="0">
                <anchor moveWithCells="1">
                  <from>
                    <xdr:col>3</xdr:col>
                    <xdr:colOff>476250</xdr:colOff>
                    <xdr:row>178</xdr:row>
                    <xdr:rowOff>127000</xdr:rowOff>
                  </from>
                  <to>
                    <xdr:col>3</xdr:col>
                    <xdr:colOff>781050</xdr:colOff>
                    <xdr:row>180</xdr:row>
                    <xdr:rowOff>19050</xdr:rowOff>
                  </to>
                </anchor>
              </controlPr>
            </control>
          </mc:Choice>
        </mc:AlternateContent>
        <mc:AlternateContent xmlns:mc="http://schemas.openxmlformats.org/markup-compatibility/2006">
          <mc:Choice Requires="x14">
            <control shapeId="7340" r:id="rId30" name="Check Box 172">
              <controlPr defaultSize="0" autoFill="0" autoLine="0" autoPict="0">
                <anchor moveWithCells="1">
                  <from>
                    <xdr:col>3</xdr:col>
                    <xdr:colOff>146050</xdr:colOff>
                    <xdr:row>179</xdr:row>
                    <xdr:rowOff>133350</xdr:rowOff>
                  </from>
                  <to>
                    <xdr:col>3</xdr:col>
                    <xdr:colOff>450850</xdr:colOff>
                    <xdr:row>181</xdr:row>
                    <xdr:rowOff>31750</xdr:rowOff>
                  </to>
                </anchor>
              </controlPr>
            </control>
          </mc:Choice>
        </mc:AlternateContent>
        <mc:AlternateContent xmlns:mc="http://schemas.openxmlformats.org/markup-compatibility/2006">
          <mc:Choice Requires="x14">
            <control shapeId="7341" r:id="rId31" name="Check Box 173">
              <controlPr defaultSize="0" autoFill="0" autoLine="0" autoPict="0">
                <anchor moveWithCells="1">
                  <from>
                    <xdr:col>3</xdr:col>
                    <xdr:colOff>488950</xdr:colOff>
                    <xdr:row>181</xdr:row>
                    <xdr:rowOff>95250</xdr:rowOff>
                  </from>
                  <to>
                    <xdr:col>3</xdr:col>
                    <xdr:colOff>793750</xdr:colOff>
                    <xdr:row>181</xdr:row>
                    <xdr:rowOff>317500</xdr:rowOff>
                  </to>
                </anchor>
              </controlPr>
            </control>
          </mc:Choice>
        </mc:AlternateContent>
        <mc:AlternateContent xmlns:mc="http://schemas.openxmlformats.org/markup-compatibility/2006">
          <mc:Choice Requires="x14">
            <control shapeId="7342" r:id="rId32" name="Check Box 174">
              <controlPr defaultSize="0" autoFill="0" autoLine="0" autoPict="0">
                <anchor moveWithCells="1">
                  <from>
                    <xdr:col>3</xdr:col>
                    <xdr:colOff>488950</xdr:colOff>
                    <xdr:row>182</xdr:row>
                    <xdr:rowOff>133350</xdr:rowOff>
                  </from>
                  <to>
                    <xdr:col>3</xdr:col>
                    <xdr:colOff>793750</xdr:colOff>
                    <xdr:row>184</xdr:row>
                    <xdr:rowOff>31750</xdr:rowOff>
                  </to>
                </anchor>
              </controlPr>
            </control>
          </mc:Choice>
        </mc:AlternateContent>
        <mc:AlternateContent xmlns:mc="http://schemas.openxmlformats.org/markup-compatibility/2006">
          <mc:Choice Requires="x14">
            <control shapeId="7343" r:id="rId33" name="Check Box 175">
              <controlPr defaultSize="0" autoFill="0" autoLine="0" autoPict="0">
                <anchor moveWithCells="1">
                  <from>
                    <xdr:col>3</xdr:col>
                    <xdr:colOff>146050</xdr:colOff>
                    <xdr:row>183</xdr:row>
                    <xdr:rowOff>133350</xdr:rowOff>
                  </from>
                  <to>
                    <xdr:col>3</xdr:col>
                    <xdr:colOff>450850</xdr:colOff>
                    <xdr:row>185</xdr:row>
                    <xdr:rowOff>31750</xdr:rowOff>
                  </to>
                </anchor>
              </controlPr>
            </control>
          </mc:Choice>
        </mc:AlternateContent>
        <mc:AlternateContent xmlns:mc="http://schemas.openxmlformats.org/markup-compatibility/2006">
          <mc:Choice Requires="x14">
            <control shapeId="7344" r:id="rId34" name="Check Box 176">
              <controlPr defaultSize="0" autoFill="0" autoLine="0" autoPict="0">
                <anchor moveWithCells="1">
                  <from>
                    <xdr:col>3</xdr:col>
                    <xdr:colOff>476250</xdr:colOff>
                    <xdr:row>184</xdr:row>
                    <xdr:rowOff>133350</xdr:rowOff>
                  </from>
                  <to>
                    <xdr:col>3</xdr:col>
                    <xdr:colOff>781050</xdr:colOff>
                    <xdr:row>186</xdr:row>
                    <xdr:rowOff>31750</xdr:rowOff>
                  </to>
                </anchor>
              </controlPr>
            </control>
          </mc:Choice>
        </mc:AlternateContent>
        <mc:AlternateContent xmlns:mc="http://schemas.openxmlformats.org/markup-compatibility/2006">
          <mc:Choice Requires="x14">
            <control shapeId="7345" r:id="rId35" name="Check Box 177">
              <controlPr defaultSize="0" autoFill="0" autoLine="0" autoPict="0">
                <anchor moveWithCells="1">
                  <from>
                    <xdr:col>3</xdr:col>
                    <xdr:colOff>146050</xdr:colOff>
                    <xdr:row>185</xdr:row>
                    <xdr:rowOff>133350</xdr:rowOff>
                  </from>
                  <to>
                    <xdr:col>3</xdr:col>
                    <xdr:colOff>450850</xdr:colOff>
                    <xdr:row>187</xdr:row>
                    <xdr:rowOff>31750</xdr:rowOff>
                  </to>
                </anchor>
              </controlPr>
            </control>
          </mc:Choice>
        </mc:AlternateContent>
        <mc:AlternateContent xmlns:mc="http://schemas.openxmlformats.org/markup-compatibility/2006">
          <mc:Choice Requires="x14">
            <control shapeId="7346" r:id="rId36" name="Check Box 178">
              <controlPr defaultSize="0" autoFill="0" autoLine="0" autoPict="0">
                <anchor moveWithCells="1">
                  <from>
                    <xdr:col>3</xdr:col>
                    <xdr:colOff>476250</xdr:colOff>
                    <xdr:row>186</xdr:row>
                    <xdr:rowOff>133350</xdr:rowOff>
                  </from>
                  <to>
                    <xdr:col>3</xdr:col>
                    <xdr:colOff>781050</xdr:colOff>
                    <xdr:row>188</xdr:row>
                    <xdr:rowOff>31750</xdr:rowOff>
                  </to>
                </anchor>
              </controlPr>
            </control>
          </mc:Choice>
        </mc:AlternateContent>
        <mc:AlternateContent xmlns:mc="http://schemas.openxmlformats.org/markup-compatibility/2006">
          <mc:Choice Requires="x14">
            <control shapeId="7347" r:id="rId37" name="Check Box 179">
              <controlPr defaultSize="0" autoFill="0" autoLine="0" autoPict="0">
                <anchor moveWithCells="1">
                  <from>
                    <xdr:col>3</xdr:col>
                    <xdr:colOff>146050</xdr:colOff>
                    <xdr:row>187</xdr:row>
                    <xdr:rowOff>133350</xdr:rowOff>
                  </from>
                  <to>
                    <xdr:col>3</xdr:col>
                    <xdr:colOff>450850</xdr:colOff>
                    <xdr:row>189</xdr:row>
                    <xdr:rowOff>31750</xdr:rowOff>
                  </to>
                </anchor>
              </controlPr>
            </control>
          </mc:Choice>
        </mc:AlternateContent>
        <mc:AlternateContent xmlns:mc="http://schemas.openxmlformats.org/markup-compatibility/2006">
          <mc:Choice Requires="x14">
            <control shapeId="7348" r:id="rId38" name="Check Box 180">
              <controlPr defaultSize="0" autoFill="0" autoLine="0" autoPict="0">
                <anchor moveWithCells="1">
                  <from>
                    <xdr:col>3</xdr:col>
                    <xdr:colOff>146050</xdr:colOff>
                    <xdr:row>181</xdr:row>
                    <xdr:rowOff>508000</xdr:rowOff>
                  </from>
                  <to>
                    <xdr:col>3</xdr:col>
                    <xdr:colOff>450850</xdr:colOff>
                    <xdr:row>183</xdr:row>
                    <xdr:rowOff>57150</xdr:rowOff>
                  </to>
                </anchor>
              </controlPr>
            </control>
          </mc:Choice>
        </mc:AlternateContent>
        <mc:AlternateContent xmlns:mc="http://schemas.openxmlformats.org/markup-compatibility/2006">
          <mc:Choice Requires="x14">
            <control shapeId="7349" r:id="rId39" name="Check Box 181">
              <controlPr defaultSize="0" autoFill="0" autoLine="0" autoPict="0">
                <anchor moveWithCells="1">
                  <from>
                    <xdr:col>3</xdr:col>
                    <xdr:colOff>146050</xdr:colOff>
                    <xdr:row>220</xdr:row>
                    <xdr:rowOff>114300</xdr:rowOff>
                  </from>
                  <to>
                    <xdr:col>3</xdr:col>
                    <xdr:colOff>450850</xdr:colOff>
                    <xdr:row>222</xdr:row>
                    <xdr:rowOff>12700</xdr:rowOff>
                  </to>
                </anchor>
              </controlPr>
            </control>
          </mc:Choice>
        </mc:AlternateContent>
        <mc:AlternateContent xmlns:mc="http://schemas.openxmlformats.org/markup-compatibility/2006">
          <mc:Choice Requires="x14">
            <control shapeId="7350" r:id="rId40" name="Check Box 182">
              <controlPr defaultSize="0" autoFill="0" autoLine="0" autoPict="0">
                <anchor moveWithCells="1">
                  <from>
                    <xdr:col>3</xdr:col>
                    <xdr:colOff>476250</xdr:colOff>
                    <xdr:row>221</xdr:row>
                    <xdr:rowOff>127000</xdr:rowOff>
                  </from>
                  <to>
                    <xdr:col>3</xdr:col>
                    <xdr:colOff>781050</xdr:colOff>
                    <xdr:row>223</xdr:row>
                    <xdr:rowOff>19050</xdr:rowOff>
                  </to>
                </anchor>
              </controlPr>
            </control>
          </mc:Choice>
        </mc:AlternateContent>
        <mc:AlternateContent xmlns:mc="http://schemas.openxmlformats.org/markup-compatibility/2006">
          <mc:Choice Requires="x14">
            <control shapeId="7351" r:id="rId41" name="Check Box 183">
              <controlPr defaultSize="0" autoFill="0" autoLine="0" autoPict="0">
                <anchor moveWithCells="1">
                  <from>
                    <xdr:col>3</xdr:col>
                    <xdr:colOff>146050</xdr:colOff>
                    <xdr:row>222</xdr:row>
                    <xdr:rowOff>133350</xdr:rowOff>
                  </from>
                  <to>
                    <xdr:col>3</xdr:col>
                    <xdr:colOff>450850</xdr:colOff>
                    <xdr:row>224</xdr:row>
                    <xdr:rowOff>31750</xdr:rowOff>
                  </to>
                </anchor>
              </controlPr>
            </control>
          </mc:Choice>
        </mc:AlternateContent>
        <mc:AlternateContent xmlns:mc="http://schemas.openxmlformats.org/markup-compatibility/2006">
          <mc:Choice Requires="x14">
            <control shapeId="7352" r:id="rId42" name="Check Box 184">
              <controlPr defaultSize="0" autoFill="0" autoLine="0" autoPict="0">
                <anchor moveWithCells="1">
                  <from>
                    <xdr:col>3</xdr:col>
                    <xdr:colOff>488950</xdr:colOff>
                    <xdr:row>224</xdr:row>
                    <xdr:rowOff>95250</xdr:rowOff>
                  </from>
                  <to>
                    <xdr:col>3</xdr:col>
                    <xdr:colOff>793750</xdr:colOff>
                    <xdr:row>224</xdr:row>
                    <xdr:rowOff>317500</xdr:rowOff>
                  </to>
                </anchor>
              </controlPr>
            </control>
          </mc:Choice>
        </mc:AlternateContent>
        <mc:AlternateContent xmlns:mc="http://schemas.openxmlformats.org/markup-compatibility/2006">
          <mc:Choice Requires="x14">
            <control shapeId="7353" r:id="rId43" name="Check Box 185">
              <controlPr defaultSize="0" autoFill="0" autoLine="0" autoPict="0">
                <anchor moveWithCells="1">
                  <from>
                    <xdr:col>3</xdr:col>
                    <xdr:colOff>488950</xdr:colOff>
                    <xdr:row>225</xdr:row>
                    <xdr:rowOff>133350</xdr:rowOff>
                  </from>
                  <to>
                    <xdr:col>3</xdr:col>
                    <xdr:colOff>793750</xdr:colOff>
                    <xdr:row>227</xdr:row>
                    <xdr:rowOff>31750</xdr:rowOff>
                  </to>
                </anchor>
              </controlPr>
            </control>
          </mc:Choice>
        </mc:AlternateContent>
        <mc:AlternateContent xmlns:mc="http://schemas.openxmlformats.org/markup-compatibility/2006">
          <mc:Choice Requires="x14">
            <control shapeId="7354" r:id="rId44" name="Check Box 186">
              <controlPr defaultSize="0" autoFill="0" autoLine="0" autoPict="0">
                <anchor moveWithCells="1">
                  <from>
                    <xdr:col>3</xdr:col>
                    <xdr:colOff>146050</xdr:colOff>
                    <xdr:row>226</xdr:row>
                    <xdr:rowOff>133350</xdr:rowOff>
                  </from>
                  <to>
                    <xdr:col>3</xdr:col>
                    <xdr:colOff>450850</xdr:colOff>
                    <xdr:row>228</xdr:row>
                    <xdr:rowOff>31750</xdr:rowOff>
                  </to>
                </anchor>
              </controlPr>
            </control>
          </mc:Choice>
        </mc:AlternateContent>
        <mc:AlternateContent xmlns:mc="http://schemas.openxmlformats.org/markup-compatibility/2006">
          <mc:Choice Requires="x14">
            <control shapeId="7355" r:id="rId45" name="Check Box 187">
              <controlPr defaultSize="0" autoFill="0" autoLine="0" autoPict="0">
                <anchor moveWithCells="1">
                  <from>
                    <xdr:col>3</xdr:col>
                    <xdr:colOff>476250</xdr:colOff>
                    <xdr:row>227</xdr:row>
                    <xdr:rowOff>133350</xdr:rowOff>
                  </from>
                  <to>
                    <xdr:col>3</xdr:col>
                    <xdr:colOff>781050</xdr:colOff>
                    <xdr:row>229</xdr:row>
                    <xdr:rowOff>31750</xdr:rowOff>
                  </to>
                </anchor>
              </controlPr>
            </control>
          </mc:Choice>
        </mc:AlternateContent>
        <mc:AlternateContent xmlns:mc="http://schemas.openxmlformats.org/markup-compatibility/2006">
          <mc:Choice Requires="x14">
            <control shapeId="7356" r:id="rId46" name="Check Box 188">
              <controlPr defaultSize="0" autoFill="0" autoLine="0" autoPict="0">
                <anchor moveWithCells="1">
                  <from>
                    <xdr:col>3</xdr:col>
                    <xdr:colOff>146050</xdr:colOff>
                    <xdr:row>228</xdr:row>
                    <xdr:rowOff>133350</xdr:rowOff>
                  </from>
                  <to>
                    <xdr:col>3</xdr:col>
                    <xdr:colOff>450850</xdr:colOff>
                    <xdr:row>230</xdr:row>
                    <xdr:rowOff>31750</xdr:rowOff>
                  </to>
                </anchor>
              </controlPr>
            </control>
          </mc:Choice>
        </mc:AlternateContent>
        <mc:AlternateContent xmlns:mc="http://schemas.openxmlformats.org/markup-compatibility/2006">
          <mc:Choice Requires="x14">
            <control shapeId="7357" r:id="rId47" name="Check Box 189">
              <controlPr defaultSize="0" autoFill="0" autoLine="0" autoPict="0">
                <anchor moveWithCells="1">
                  <from>
                    <xdr:col>3</xdr:col>
                    <xdr:colOff>476250</xdr:colOff>
                    <xdr:row>229</xdr:row>
                    <xdr:rowOff>133350</xdr:rowOff>
                  </from>
                  <to>
                    <xdr:col>3</xdr:col>
                    <xdr:colOff>781050</xdr:colOff>
                    <xdr:row>231</xdr:row>
                    <xdr:rowOff>31750</xdr:rowOff>
                  </to>
                </anchor>
              </controlPr>
            </control>
          </mc:Choice>
        </mc:AlternateContent>
        <mc:AlternateContent xmlns:mc="http://schemas.openxmlformats.org/markup-compatibility/2006">
          <mc:Choice Requires="x14">
            <control shapeId="7358" r:id="rId48" name="Check Box 190">
              <controlPr defaultSize="0" autoFill="0" autoLine="0" autoPict="0">
                <anchor moveWithCells="1">
                  <from>
                    <xdr:col>3</xdr:col>
                    <xdr:colOff>146050</xdr:colOff>
                    <xdr:row>230</xdr:row>
                    <xdr:rowOff>133350</xdr:rowOff>
                  </from>
                  <to>
                    <xdr:col>3</xdr:col>
                    <xdr:colOff>450850</xdr:colOff>
                    <xdr:row>232</xdr:row>
                    <xdr:rowOff>31750</xdr:rowOff>
                  </to>
                </anchor>
              </controlPr>
            </control>
          </mc:Choice>
        </mc:AlternateContent>
        <mc:AlternateContent xmlns:mc="http://schemas.openxmlformats.org/markup-compatibility/2006">
          <mc:Choice Requires="x14">
            <control shapeId="7359" r:id="rId49" name="Check Box 191">
              <controlPr defaultSize="0" autoFill="0" autoLine="0" autoPict="0">
                <anchor moveWithCells="1">
                  <from>
                    <xdr:col>3</xdr:col>
                    <xdr:colOff>146050</xdr:colOff>
                    <xdr:row>224</xdr:row>
                    <xdr:rowOff>508000</xdr:rowOff>
                  </from>
                  <to>
                    <xdr:col>3</xdr:col>
                    <xdr:colOff>450850</xdr:colOff>
                    <xdr:row>226</xdr:row>
                    <xdr:rowOff>57150</xdr:rowOff>
                  </to>
                </anchor>
              </controlPr>
            </control>
          </mc:Choice>
        </mc:AlternateContent>
        <mc:AlternateContent xmlns:mc="http://schemas.openxmlformats.org/markup-compatibility/2006">
          <mc:Choice Requires="x14">
            <control shapeId="7360" r:id="rId50" name="Check Box 192">
              <controlPr defaultSize="0" autoFill="0" autoLine="0" autoPict="0">
                <anchor moveWithCells="1">
                  <from>
                    <xdr:col>3</xdr:col>
                    <xdr:colOff>146050</xdr:colOff>
                    <xdr:row>134</xdr:row>
                    <xdr:rowOff>114300</xdr:rowOff>
                  </from>
                  <to>
                    <xdr:col>3</xdr:col>
                    <xdr:colOff>450850</xdr:colOff>
                    <xdr:row>136</xdr:row>
                    <xdr:rowOff>12700</xdr:rowOff>
                  </to>
                </anchor>
              </controlPr>
            </control>
          </mc:Choice>
        </mc:AlternateContent>
        <mc:AlternateContent xmlns:mc="http://schemas.openxmlformats.org/markup-compatibility/2006">
          <mc:Choice Requires="x14">
            <control shapeId="7361" r:id="rId51" name="Check Box 193">
              <controlPr defaultSize="0" autoFill="0" autoLine="0" autoPict="0">
                <anchor moveWithCells="1">
                  <from>
                    <xdr:col>3</xdr:col>
                    <xdr:colOff>476250</xdr:colOff>
                    <xdr:row>135</xdr:row>
                    <xdr:rowOff>127000</xdr:rowOff>
                  </from>
                  <to>
                    <xdr:col>3</xdr:col>
                    <xdr:colOff>781050</xdr:colOff>
                    <xdr:row>137</xdr:row>
                    <xdr:rowOff>19050</xdr:rowOff>
                  </to>
                </anchor>
              </controlPr>
            </control>
          </mc:Choice>
        </mc:AlternateContent>
        <mc:AlternateContent xmlns:mc="http://schemas.openxmlformats.org/markup-compatibility/2006">
          <mc:Choice Requires="x14">
            <control shapeId="7362" r:id="rId52" name="Check Box 194">
              <controlPr defaultSize="0" autoFill="0" autoLine="0" autoPict="0">
                <anchor moveWithCells="1">
                  <from>
                    <xdr:col>3</xdr:col>
                    <xdr:colOff>146050</xdr:colOff>
                    <xdr:row>136</xdr:row>
                    <xdr:rowOff>133350</xdr:rowOff>
                  </from>
                  <to>
                    <xdr:col>3</xdr:col>
                    <xdr:colOff>450850</xdr:colOff>
                    <xdr:row>138</xdr:row>
                    <xdr:rowOff>31750</xdr:rowOff>
                  </to>
                </anchor>
              </controlPr>
            </control>
          </mc:Choice>
        </mc:AlternateContent>
        <mc:AlternateContent xmlns:mc="http://schemas.openxmlformats.org/markup-compatibility/2006">
          <mc:Choice Requires="x14">
            <control shapeId="7363" r:id="rId53" name="Check Box 195">
              <controlPr defaultSize="0" autoFill="0" autoLine="0" autoPict="0">
                <anchor moveWithCells="1">
                  <from>
                    <xdr:col>3</xdr:col>
                    <xdr:colOff>488950</xdr:colOff>
                    <xdr:row>138</xdr:row>
                    <xdr:rowOff>95250</xdr:rowOff>
                  </from>
                  <to>
                    <xdr:col>3</xdr:col>
                    <xdr:colOff>793750</xdr:colOff>
                    <xdr:row>138</xdr:row>
                    <xdr:rowOff>317500</xdr:rowOff>
                  </to>
                </anchor>
              </controlPr>
            </control>
          </mc:Choice>
        </mc:AlternateContent>
        <mc:AlternateContent xmlns:mc="http://schemas.openxmlformats.org/markup-compatibility/2006">
          <mc:Choice Requires="x14">
            <control shapeId="7364" r:id="rId54" name="Check Box 196">
              <controlPr defaultSize="0" autoFill="0" autoLine="0" autoPict="0">
                <anchor moveWithCells="1">
                  <from>
                    <xdr:col>3</xdr:col>
                    <xdr:colOff>488950</xdr:colOff>
                    <xdr:row>139</xdr:row>
                    <xdr:rowOff>133350</xdr:rowOff>
                  </from>
                  <to>
                    <xdr:col>3</xdr:col>
                    <xdr:colOff>793750</xdr:colOff>
                    <xdr:row>141</xdr:row>
                    <xdr:rowOff>31750</xdr:rowOff>
                  </to>
                </anchor>
              </controlPr>
            </control>
          </mc:Choice>
        </mc:AlternateContent>
        <mc:AlternateContent xmlns:mc="http://schemas.openxmlformats.org/markup-compatibility/2006">
          <mc:Choice Requires="x14">
            <control shapeId="7365" r:id="rId55" name="Check Box 197">
              <controlPr defaultSize="0" autoFill="0" autoLine="0" autoPict="0">
                <anchor moveWithCells="1">
                  <from>
                    <xdr:col>3</xdr:col>
                    <xdr:colOff>146050</xdr:colOff>
                    <xdr:row>140</xdr:row>
                    <xdr:rowOff>133350</xdr:rowOff>
                  </from>
                  <to>
                    <xdr:col>3</xdr:col>
                    <xdr:colOff>450850</xdr:colOff>
                    <xdr:row>142</xdr:row>
                    <xdr:rowOff>31750</xdr:rowOff>
                  </to>
                </anchor>
              </controlPr>
            </control>
          </mc:Choice>
        </mc:AlternateContent>
        <mc:AlternateContent xmlns:mc="http://schemas.openxmlformats.org/markup-compatibility/2006">
          <mc:Choice Requires="x14">
            <control shapeId="7366" r:id="rId56" name="Check Box 198">
              <controlPr defaultSize="0" autoFill="0" autoLine="0" autoPict="0">
                <anchor moveWithCells="1">
                  <from>
                    <xdr:col>3</xdr:col>
                    <xdr:colOff>476250</xdr:colOff>
                    <xdr:row>141</xdr:row>
                    <xdr:rowOff>133350</xdr:rowOff>
                  </from>
                  <to>
                    <xdr:col>3</xdr:col>
                    <xdr:colOff>781050</xdr:colOff>
                    <xdr:row>143</xdr:row>
                    <xdr:rowOff>31750</xdr:rowOff>
                  </to>
                </anchor>
              </controlPr>
            </control>
          </mc:Choice>
        </mc:AlternateContent>
        <mc:AlternateContent xmlns:mc="http://schemas.openxmlformats.org/markup-compatibility/2006">
          <mc:Choice Requires="x14">
            <control shapeId="7367" r:id="rId57" name="Check Box 199">
              <controlPr defaultSize="0" autoFill="0" autoLine="0" autoPict="0">
                <anchor moveWithCells="1">
                  <from>
                    <xdr:col>3</xdr:col>
                    <xdr:colOff>146050</xdr:colOff>
                    <xdr:row>142</xdr:row>
                    <xdr:rowOff>133350</xdr:rowOff>
                  </from>
                  <to>
                    <xdr:col>3</xdr:col>
                    <xdr:colOff>450850</xdr:colOff>
                    <xdr:row>144</xdr:row>
                    <xdr:rowOff>31750</xdr:rowOff>
                  </to>
                </anchor>
              </controlPr>
            </control>
          </mc:Choice>
        </mc:AlternateContent>
        <mc:AlternateContent xmlns:mc="http://schemas.openxmlformats.org/markup-compatibility/2006">
          <mc:Choice Requires="x14">
            <control shapeId="7368" r:id="rId58" name="Check Box 200">
              <controlPr defaultSize="0" autoFill="0" autoLine="0" autoPict="0">
                <anchor moveWithCells="1">
                  <from>
                    <xdr:col>3</xdr:col>
                    <xdr:colOff>476250</xdr:colOff>
                    <xdr:row>143</xdr:row>
                    <xdr:rowOff>133350</xdr:rowOff>
                  </from>
                  <to>
                    <xdr:col>3</xdr:col>
                    <xdr:colOff>781050</xdr:colOff>
                    <xdr:row>145</xdr:row>
                    <xdr:rowOff>31750</xdr:rowOff>
                  </to>
                </anchor>
              </controlPr>
            </control>
          </mc:Choice>
        </mc:AlternateContent>
        <mc:AlternateContent xmlns:mc="http://schemas.openxmlformats.org/markup-compatibility/2006">
          <mc:Choice Requires="x14">
            <control shapeId="7369" r:id="rId59" name="Check Box 201">
              <controlPr defaultSize="0" autoFill="0" autoLine="0" autoPict="0">
                <anchor moveWithCells="1">
                  <from>
                    <xdr:col>3</xdr:col>
                    <xdr:colOff>146050</xdr:colOff>
                    <xdr:row>144</xdr:row>
                    <xdr:rowOff>133350</xdr:rowOff>
                  </from>
                  <to>
                    <xdr:col>3</xdr:col>
                    <xdr:colOff>450850</xdr:colOff>
                    <xdr:row>146</xdr:row>
                    <xdr:rowOff>31750</xdr:rowOff>
                  </to>
                </anchor>
              </controlPr>
            </control>
          </mc:Choice>
        </mc:AlternateContent>
        <mc:AlternateContent xmlns:mc="http://schemas.openxmlformats.org/markup-compatibility/2006">
          <mc:Choice Requires="x14">
            <control shapeId="7370" r:id="rId60" name="Check Box 202">
              <controlPr defaultSize="0" autoFill="0" autoLine="0" autoPict="0">
                <anchor moveWithCells="1">
                  <from>
                    <xdr:col>3</xdr:col>
                    <xdr:colOff>146050</xdr:colOff>
                    <xdr:row>138</xdr:row>
                    <xdr:rowOff>508000</xdr:rowOff>
                  </from>
                  <to>
                    <xdr:col>3</xdr:col>
                    <xdr:colOff>450850</xdr:colOff>
                    <xdr:row>140</xdr:row>
                    <xdr:rowOff>57150</xdr:rowOff>
                  </to>
                </anchor>
              </controlPr>
            </control>
          </mc:Choice>
        </mc:AlternateContent>
        <mc:AlternateContent xmlns:mc="http://schemas.openxmlformats.org/markup-compatibility/2006">
          <mc:Choice Requires="x14">
            <control shapeId="7371" r:id="rId61" name="Check Box 203">
              <controlPr defaultSize="0" autoFill="0" autoLine="0" autoPict="0">
                <anchor moveWithCells="1">
                  <from>
                    <xdr:col>3</xdr:col>
                    <xdr:colOff>146050</xdr:colOff>
                    <xdr:row>91</xdr:row>
                    <xdr:rowOff>114300</xdr:rowOff>
                  </from>
                  <to>
                    <xdr:col>3</xdr:col>
                    <xdr:colOff>450850</xdr:colOff>
                    <xdr:row>93</xdr:row>
                    <xdr:rowOff>12700</xdr:rowOff>
                  </to>
                </anchor>
              </controlPr>
            </control>
          </mc:Choice>
        </mc:AlternateContent>
        <mc:AlternateContent xmlns:mc="http://schemas.openxmlformats.org/markup-compatibility/2006">
          <mc:Choice Requires="x14">
            <control shapeId="7372" r:id="rId62" name="Check Box 204">
              <controlPr defaultSize="0" autoFill="0" autoLine="0" autoPict="0">
                <anchor moveWithCells="1">
                  <from>
                    <xdr:col>3</xdr:col>
                    <xdr:colOff>476250</xdr:colOff>
                    <xdr:row>92</xdr:row>
                    <xdr:rowOff>127000</xdr:rowOff>
                  </from>
                  <to>
                    <xdr:col>3</xdr:col>
                    <xdr:colOff>781050</xdr:colOff>
                    <xdr:row>94</xdr:row>
                    <xdr:rowOff>19050</xdr:rowOff>
                  </to>
                </anchor>
              </controlPr>
            </control>
          </mc:Choice>
        </mc:AlternateContent>
        <mc:AlternateContent xmlns:mc="http://schemas.openxmlformats.org/markup-compatibility/2006">
          <mc:Choice Requires="x14">
            <control shapeId="7373" r:id="rId63" name="Check Box 205">
              <controlPr defaultSize="0" autoFill="0" autoLine="0" autoPict="0">
                <anchor moveWithCells="1">
                  <from>
                    <xdr:col>3</xdr:col>
                    <xdr:colOff>146050</xdr:colOff>
                    <xdr:row>93</xdr:row>
                    <xdr:rowOff>133350</xdr:rowOff>
                  </from>
                  <to>
                    <xdr:col>3</xdr:col>
                    <xdr:colOff>450850</xdr:colOff>
                    <xdr:row>95</xdr:row>
                    <xdr:rowOff>31750</xdr:rowOff>
                  </to>
                </anchor>
              </controlPr>
            </control>
          </mc:Choice>
        </mc:AlternateContent>
        <mc:AlternateContent xmlns:mc="http://schemas.openxmlformats.org/markup-compatibility/2006">
          <mc:Choice Requires="x14">
            <control shapeId="7374" r:id="rId64" name="Check Box 206">
              <controlPr defaultSize="0" autoFill="0" autoLine="0" autoPict="0">
                <anchor moveWithCells="1">
                  <from>
                    <xdr:col>3</xdr:col>
                    <xdr:colOff>488950</xdr:colOff>
                    <xdr:row>95</xdr:row>
                    <xdr:rowOff>95250</xdr:rowOff>
                  </from>
                  <to>
                    <xdr:col>3</xdr:col>
                    <xdr:colOff>793750</xdr:colOff>
                    <xdr:row>95</xdr:row>
                    <xdr:rowOff>317500</xdr:rowOff>
                  </to>
                </anchor>
              </controlPr>
            </control>
          </mc:Choice>
        </mc:AlternateContent>
        <mc:AlternateContent xmlns:mc="http://schemas.openxmlformats.org/markup-compatibility/2006">
          <mc:Choice Requires="x14">
            <control shapeId="7375" r:id="rId65" name="Check Box 207">
              <controlPr defaultSize="0" autoFill="0" autoLine="0" autoPict="0">
                <anchor moveWithCells="1">
                  <from>
                    <xdr:col>3</xdr:col>
                    <xdr:colOff>488950</xdr:colOff>
                    <xdr:row>96</xdr:row>
                    <xdr:rowOff>133350</xdr:rowOff>
                  </from>
                  <to>
                    <xdr:col>3</xdr:col>
                    <xdr:colOff>793750</xdr:colOff>
                    <xdr:row>98</xdr:row>
                    <xdr:rowOff>31750</xdr:rowOff>
                  </to>
                </anchor>
              </controlPr>
            </control>
          </mc:Choice>
        </mc:AlternateContent>
        <mc:AlternateContent xmlns:mc="http://schemas.openxmlformats.org/markup-compatibility/2006">
          <mc:Choice Requires="x14">
            <control shapeId="7376" r:id="rId66" name="Check Box 208">
              <controlPr defaultSize="0" autoFill="0" autoLine="0" autoPict="0">
                <anchor moveWithCells="1">
                  <from>
                    <xdr:col>3</xdr:col>
                    <xdr:colOff>146050</xdr:colOff>
                    <xdr:row>97</xdr:row>
                    <xdr:rowOff>133350</xdr:rowOff>
                  </from>
                  <to>
                    <xdr:col>3</xdr:col>
                    <xdr:colOff>450850</xdr:colOff>
                    <xdr:row>99</xdr:row>
                    <xdr:rowOff>31750</xdr:rowOff>
                  </to>
                </anchor>
              </controlPr>
            </control>
          </mc:Choice>
        </mc:AlternateContent>
        <mc:AlternateContent xmlns:mc="http://schemas.openxmlformats.org/markup-compatibility/2006">
          <mc:Choice Requires="x14">
            <control shapeId="7377" r:id="rId67" name="Check Box 209">
              <controlPr defaultSize="0" autoFill="0" autoLine="0" autoPict="0">
                <anchor moveWithCells="1">
                  <from>
                    <xdr:col>3</xdr:col>
                    <xdr:colOff>476250</xdr:colOff>
                    <xdr:row>98</xdr:row>
                    <xdr:rowOff>133350</xdr:rowOff>
                  </from>
                  <to>
                    <xdr:col>3</xdr:col>
                    <xdr:colOff>781050</xdr:colOff>
                    <xdr:row>100</xdr:row>
                    <xdr:rowOff>31750</xdr:rowOff>
                  </to>
                </anchor>
              </controlPr>
            </control>
          </mc:Choice>
        </mc:AlternateContent>
        <mc:AlternateContent xmlns:mc="http://schemas.openxmlformats.org/markup-compatibility/2006">
          <mc:Choice Requires="x14">
            <control shapeId="7378" r:id="rId68" name="Check Box 210">
              <controlPr defaultSize="0" autoFill="0" autoLine="0" autoPict="0">
                <anchor moveWithCells="1">
                  <from>
                    <xdr:col>3</xdr:col>
                    <xdr:colOff>146050</xdr:colOff>
                    <xdr:row>99</xdr:row>
                    <xdr:rowOff>133350</xdr:rowOff>
                  </from>
                  <to>
                    <xdr:col>3</xdr:col>
                    <xdr:colOff>450850</xdr:colOff>
                    <xdr:row>101</xdr:row>
                    <xdr:rowOff>31750</xdr:rowOff>
                  </to>
                </anchor>
              </controlPr>
            </control>
          </mc:Choice>
        </mc:AlternateContent>
        <mc:AlternateContent xmlns:mc="http://schemas.openxmlformats.org/markup-compatibility/2006">
          <mc:Choice Requires="x14">
            <control shapeId="7379" r:id="rId69" name="Check Box 211">
              <controlPr defaultSize="0" autoFill="0" autoLine="0" autoPict="0">
                <anchor moveWithCells="1">
                  <from>
                    <xdr:col>3</xdr:col>
                    <xdr:colOff>476250</xdr:colOff>
                    <xdr:row>100</xdr:row>
                    <xdr:rowOff>133350</xdr:rowOff>
                  </from>
                  <to>
                    <xdr:col>3</xdr:col>
                    <xdr:colOff>781050</xdr:colOff>
                    <xdr:row>102</xdr:row>
                    <xdr:rowOff>31750</xdr:rowOff>
                  </to>
                </anchor>
              </controlPr>
            </control>
          </mc:Choice>
        </mc:AlternateContent>
        <mc:AlternateContent xmlns:mc="http://schemas.openxmlformats.org/markup-compatibility/2006">
          <mc:Choice Requires="x14">
            <control shapeId="7380" r:id="rId70" name="Check Box 212">
              <controlPr defaultSize="0" autoFill="0" autoLine="0" autoPict="0">
                <anchor moveWithCells="1">
                  <from>
                    <xdr:col>3</xdr:col>
                    <xdr:colOff>146050</xdr:colOff>
                    <xdr:row>101</xdr:row>
                    <xdr:rowOff>133350</xdr:rowOff>
                  </from>
                  <to>
                    <xdr:col>3</xdr:col>
                    <xdr:colOff>450850</xdr:colOff>
                    <xdr:row>103</xdr:row>
                    <xdr:rowOff>31750</xdr:rowOff>
                  </to>
                </anchor>
              </controlPr>
            </control>
          </mc:Choice>
        </mc:AlternateContent>
        <mc:AlternateContent xmlns:mc="http://schemas.openxmlformats.org/markup-compatibility/2006">
          <mc:Choice Requires="x14">
            <control shapeId="7381" r:id="rId71" name="Check Box 213">
              <controlPr defaultSize="0" autoFill="0" autoLine="0" autoPict="0">
                <anchor moveWithCells="1">
                  <from>
                    <xdr:col>3</xdr:col>
                    <xdr:colOff>146050</xdr:colOff>
                    <xdr:row>95</xdr:row>
                    <xdr:rowOff>508000</xdr:rowOff>
                  </from>
                  <to>
                    <xdr:col>3</xdr:col>
                    <xdr:colOff>450850</xdr:colOff>
                    <xdr:row>97</xdr:row>
                    <xdr:rowOff>57150</xdr:rowOff>
                  </to>
                </anchor>
              </controlPr>
            </control>
          </mc:Choice>
        </mc:AlternateContent>
        <mc:AlternateContent xmlns:mc="http://schemas.openxmlformats.org/markup-compatibility/2006">
          <mc:Choice Requires="x14">
            <control shapeId="7382" r:id="rId72" name="Check Box 214">
              <controlPr defaultSize="0" autoFill="0" autoLine="0" autoPict="0">
                <anchor moveWithCells="1">
                  <from>
                    <xdr:col>3</xdr:col>
                    <xdr:colOff>146050</xdr:colOff>
                    <xdr:row>48</xdr:row>
                    <xdr:rowOff>114300</xdr:rowOff>
                  </from>
                  <to>
                    <xdr:col>3</xdr:col>
                    <xdr:colOff>450850</xdr:colOff>
                    <xdr:row>50</xdr:row>
                    <xdr:rowOff>12700</xdr:rowOff>
                  </to>
                </anchor>
              </controlPr>
            </control>
          </mc:Choice>
        </mc:AlternateContent>
        <mc:AlternateContent xmlns:mc="http://schemas.openxmlformats.org/markup-compatibility/2006">
          <mc:Choice Requires="x14">
            <control shapeId="7383" r:id="rId73" name="Check Box 215">
              <controlPr defaultSize="0" autoFill="0" autoLine="0" autoPict="0">
                <anchor moveWithCells="1">
                  <from>
                    <xdr:col>3</xdr:col>
                    <xdr:colOff>476250</xdr:colOff>
                    <xdr:row>49</xdr:row>
                    <xdr:rowOff>127000</xdr:rowOff>
                  </from>
                  <to>
                    <xdr:col>3</xdr:col>
                    <xdr:colOff>781050</xdr:colOff>
                    <xdr:row>51</xdr:row>
                    <xdr:rowOff>19050</xdr:rowOff>
                  </to>
                </anchor>
              </controlPr>
            </control>
          </mc:Choice>
        </mc:AlternateContent>
        <mc:AlternateContent xmlns:mc="http://schemas.openxmlformats.org/markup-compatibility/2006">
          <mc:Choice Requires="x14">
            <control shapeId="7384" r:id="rId74" name="Check Box 216">
              <controlPr defaultSize="0" autoFill="0" autoLine="0" autoPict="0">
                <anchor moveWithCells="1">
                  <from>
                    <xdr:col>3</xdr:col>
                    <xdr:colOff>146050</xdr:colOff>
                    <xdr:row>50</xdr:row>
                    <xdr:rowOff>133350</xdr:rowOff>
                  </from>
                  <to>
                    <xdr:col>3</xdr:col>
                    <xdr:colOff>450850</xdr:colOff>
                    <xdr:row>52</xdr:row>
                    <xdr:rowOff>31750</xdr:rowOff>
                  </to>
                </anchor>
              </controlPr>
            </control>
          </mc:Choice>
        </mc:AlternateContent>
        <mc:AlternateContent xmlns:mc="http://schemas.openxmlformats.org/markup-compatibility/2006">
          <mc:Choice Requires="x14">
            <control shapeId="7385" r:id="rId75" name="Check Box 217">
              <controlPr defaultSize="0" autoFill="0" autoLine="0" autoPict="0">
                <anchor moveWithCells="1">
                  <from>
                    <xdr:col>3</xdr:col>
                    <xdr:colOff>488950</xdr:colOff>
                    <xdr:row>52</xdr:row>
                    <xdr:rowOff>95250</xdr:rowOff>
                  </from>
                  <to>
                    <xdr:col>3</xdr:col>
                    <xdr:colOff>793750</xdr:colOff>
                    <xdr:row>52</xdr:row>
                    <xdr:rowOff>317500</xdr:rowOff>
                  </to>
                </anchor>
              </controlPr>
            </control>
          </mc:Choice>
        </mc:AlternateContent>
        <mc:AlternateContent xmlns:mc="http://schemas.openxmlformats.org/markup-compatibility/2006">
          <mc:Choice Requires="x14">
            <control shapeId="7386" r:id="rId76" name="Check Box 218">
              <controlPr defaultSize="0" autoFill="0" autoLine="0" autoPict="0">
                <anchor moveWithCells="1">
                  <from>
                    <xdr:col>3</xdr:col>
                    <xdr:colOff>488950</xdr:colOff>
                    <xdr:row>53</xdr:row>
                    <xdr:rowOff>133350</xdr:rowOff>
                  </from>
                  <to>
                    <xdr:col>3</xdr:col>
                    <xdr:colOff>793750</xdr:colOff>
                    <xdr:row>55</xdr:row>
                    <xdr:rowOff>31750</xdr:rowOff>
                  </to>
                </anchor>
              </controlPr>
            </control>
          </mc:Choice>
        </mc:AlternateContent>
        <mc:AlternateContent xmlns:mc="http://schemas.openxmlformats.org/markup-compatibility/2006">
          <mc:Choice Requires="x14">
            <control shapeId="7387" r:id="rId77" name="Check Box 219">
              <controlPr defaultSize="0" autoFill="0" autoLine="0" autoPict="0">
                <anchor moveWithCells="1">
                  <from>
                    <xdr:col>3</xdr:col>
                    <xdr:colOff>146050</xdr:colOff>
                    <xdr:row>54</xdr:row>
                    <xdr:rowOff>133350</xdr:rowOff>
                  </from>
                  <to>
                    <xdr:col>3</xdr:col>
                    <xdr:colOff>450850</xdr:colOff>
                    <xdr:row>56</xdr:row>
                    <xdr:rowOff>31750</xdr:rowOff>
                  </to>
                </anchor>
              </controlPr>
            </control>
          </mc:Choice>
        </mc:AlternateContent>
        <mc:AlternateContent xmlns:mc="http://schemas.openxmlformats.org/markup-compatibility/2006">
          <mc:Choice Requires="x14">
            <control shapeId="7388" r:id="rId78" name="Check Box 220">
              <controlPr defaultSize="0" autoFill="0" autoLine="0" autoPict="0">
                <anchor moveWithCells="1">
                  <from>
                    <xdr:col>3</xdr:col>
                    <xdr:colOff>476250</xdr:colOff>
                    <xdr:row>55</xdr:row>
                    <xdr:rowOff>133350</xdr:rowOff>
                  </from>
                  <to>
                    <xdr:col>3</xdr:col>
                    <xdr:colOff>781050</xdr:colOff>
                    <xdr:row>57</xdr:row>
                    <xdr:rowOff>31750</xdr:rowOff>
                  </to>
                </anchor>
              </controlPr>
            </control>
          </mc:Choice>
        </mc:AlternateContent>
        <mc:AlternateContent xmlns:mc="http://schemas.openxmlformats.org/markup-compatibility/2006">
          <mc:Choice Requires="x14">
            <control shapeId="7389" r:id="rId79" name="Check Box 221">
              <controlPr defaultSize="0" autoFill="0" autoLine="0" autoPict="0">
                <anchor moveWithCells="1">
                  <from>
                    <xdr:col>3</xdr:col>
                    <xdr:colOff>146050</xdr:colOff>
                    <xdr:row>56</xdr:row>
                    <xdr:rowOff>133350</xdr:rowOff>
                  </from>
                  <to>
                    <xdr:col>3</xdr:col>
                    <xdr:colOff>450850</xdr:colOff>
                    <xdr:row>58</xdr:row>
                    <xdr:rowOff>31750</xdr:rowOff>
                  </to>
                </anchor>
              </controlPr>
            </control>
          </mc:Choice>
        </mc:AlternateContent>
        <mc:AlternateContent xmlns:mc="http://schemas.openxmlformats.org/markup-compatibility/2006">
          <mc:Choice Requires="x14">
            <control shapeId="7390" r:id="rId80" name="Check Box 222">
              <controlPr defaultSize="0" autoFill="0" autoLine="0" autoPict="0">
                <anchor moveWithCells="1">
                  <from>
                    <xdr:col>3</xdr:col>
                    <xdr:colOff>476250</xdr:colOff>
                    <xdr:row>57</xdr:row>
                    <xdr:rowOff>133350</xdr:rowOff>
                  </from>
                  <to>
                    <xdr:col>3</xdr:col>
                    <xdr:colOff>781050</xdr:colOff>
                    <xdr:row>59</xdr:row>
                    <xdr:rowOff>31750</xdr:rowOff>
                  </to>
                </anchor>
              </controlPr>
            </control>
          </mc:Choice>
        </mc:AlternateContent>
        <mc:AlternateContent xmlns:mc="http://schemas.openxmlformats.org/markup-compatibility/2006">
          <mc:Choice Requires="x14">
            <control shapeId="7391" r:id="rId81" name="Check Box 223">
              <controlPr defaultSize="0" autoFill="0" autoLine="0" autoPict="0">
                <anchor moveWithCells="1">
                  <from>
                    <xdr:col>3</xdr:col>
                    <xdr:colOff>146050</xdr:colOff>
                    <xdr:row>58</xdr:row>
                    <xdr:rowOff>133350</xdr:rowOff>
                  </from>
                  <to>
                    <xdr:col>3</xdr:col>
                    <xdr:colOff>450850</xdr:colOff>
                    <xdr:row>60</xdr:row>
                    <xdr:rowOff>31750</xdr:rowOff>
                  </to>
                </anchor>
              </controlPr>
            </control>
          </mc:Choice>
        </mc:AlternateContent>
        <mc:AlternateContent xmlns:mc="http://schemas.openxmlformats.org/markup-compatibility/2006">
          <mc:Choice Requires="x14">
            <control shapeId="7392" r:id="rId82" name="Check Box 224">
              <controlPr defaultSize="0" autoFill="0" autoLine="0" autoPict="0">
                <anchor moveWithCells="1">
                  <from>
                    <xdr:col>3</xdr:col>
                    <xdr:colOff>146050</xdr:colOff>
                    <xdr:row>52</xdr:row>
                    <xdr:rowOff>508000</xdr:rowOff>
                  </from>
                  <to>
                    <xdr:col>3</xdr:col>
                    <xdr:colOff>450850</xdr:colOff>
                    <xdr:row>54</xdr:row>
                    <xdr:rowOff>57150</xdr:rowOff>
                  </to>
                </anchor>
              </controlPr>
            </control>
          </mc:Choice>
        </mc:AlternateContent>
        <mc:AlternateContent xmlns:mc="http://schemas.openxmlformats.org/markup-compatibility/2006">
          <mc:Choice Requires="x14">
            <control shapeId="7393" r:id="rId83" name="Check Box 225">
              <controlPr defaultSize="0" autoFill="0" autoLine="0" autoPict="0">
                <anchor moveWithCells="1">
                  <from>
                    <xdr:col>3</xdr:col>
                    <xdr:colOff>146050</xdr:colOff>
                    <xdr:row>5</xdr:row>
                    <xdr:rowOff>114300</xdr:rowOff>
                  </from>
                  <to>
                    <xdr:col>3</xdr:col>
                    <xdr:colOff>450850</xdr:colOff>
                    <xdr:row>7</xdr:row>
                    <xdr:rowOff>12700</xdr:rowOff>
                  </to>
                </anchor>
              </controlPr>
            </control>
          </mc:Choice>
        </mc:AlternateContent>
        <mc:AlternateContent xmlns:mc="http://schemas.openxmlformats.org/markup-compatibility/2006">
          <mc:Choice Requires="x14">
            <control shapeId="7394" r:id="rId84" name="Check Box 226">
              <controlPr defaultSize="0" autoFill="0" autoLine="0" autoPict="0">
                <anchor moveWithCells="1">
                  <from>
                    <xdr:col>3</xdr:col>
                    <xdr:colOff>476250</xdr:colOff>
                    <xdr:row>6</xdr:row>
                    <xdr:rowOff>127000</xdr:rowOff>
                  </from>
                  <to>
                    <xdr:col>3</xdr:col>
                    <xdr:colOff>781050</xdr:colOff>
                    <xdr:row>8</xdr:row>
                    <xdr:rowOff>19050</xdr:rowOff>
                  </to>
                </anchor>
              </controlPr>
            </control>
          </mc:Choice>
        </mc:AlternateContent>
        <mc:AlternateContent xmlns:mc="http://schemas.openxmlformats.org/markup-compatibility/2006">
          <mc:Choice Requires="x14">
            <control shapeId="7395" r:id="rId85" name="Check Box 227">
              <controlPr defaultSize="0" autoFill="0" autoLine="0" autoPict="0">
                <anchor moveWithCells="1">
                  <from>
                    <xdr:col>3</xdr:col>
                    <xdr:colOff>146050</xdr:colOff>
                    <xdr:row>7</xdr:row>
                    <xdr:rowOff>133350</xdr:rowOff>
                  </from>
                  <to>
                    <xdr:col>3</xdr:col>
                    <xdr:colOff>450850</xdr:colOff>
                    <xdr:row>9</xdr:row>
                    <xdr:rowOff>31750</xdr:rowOff>
                  </to>
                </anchor>
              </controlPr>
            </control>
          </mc:Choice>
        </mc:AlternateContent>
        <mc:AlternateContent xmlns:mc="http://schemas.openxmlformats.org/markup-compatibility/2006">
          <mc:Choice Requires="x14">
            <control shapeId="7396" r:id="rId86" name="Check Box 228">
              <controlPr defaultSize="0" autoFill="0" autoLine="0" autoPict="0">
                <anchor moveWithCells="1">
                  <from>
                    <xdr:col>3</xdr:col>
                    <xdr:colOff>488950</xdr:colOff>
                    <xdr:row>9</xdr:row>
                    <xdr:rowOff>95250</xdr:rowOff>
                  </from>
                  <to>
                    <xdr:col>3</xdr:col>
                    <xdr:colOff>793750</xdr:colOff>
                    <xdr:row>9</xdr:row>
                    <xdr:rowOff>317500</xdr:rowOff>
                  </to>
                </anchor>
              </controlPr>
            </control>
          </mc:Choice>
        </mc:AlternateContent>
        <mc:AlternateContent xmlns:mc="http://schemas.openxmlformats.org/markup-compatibility/2006">
          <mc:Choice Requires="x14">
            <control shapeId="7397" r:id="rId87" name="Check Box 229">
              <controlPr defaultSize="0" autoFill="0" autoLine="0" autoPict="0">
                <anchor moveWithCells="1">
                  <from>
                    <xdr:col>3</xdr:col>
                    <xdr:colOff>488950</xdr:colOff>
                    <xdr:row>10</xdr:row>
                    <xdr:rowOff>133350</xdr:rowOff>
                  </from>
                  <to>
                    <xdr:col>3</xdr:col>
                    <xdr:colOff>793750</xdr:colOff>
                    <xdr:row>12</xdr:row>
                    <xdr:rowOff>31750</xdr:rowOff>
                  </to>
                </anchor>
              </controlPr>
            </control>
          </mc:Choice>
        </mc:AlternateContent>
        <mc:AlternateContent xmlns:mc="http://schemas.openxmlformats.org/markup-compatibility/2006">
          <mc:Choice Requires="x14">
            <control shapeId="7398" r:id="rId88" name="Check Box 230">
              <controlPr defaultSize="0" autoFill="0" autoLine="0" autoPict="0">
                <anchor moveWithCells="1">
                  <from>
                    <xdr:col>3</xdr:col>
                    <xdr:colOff>146050</xdr:colOff>
                    <xdr:row>11</xdr:row>
                    <xdr:rowOff>133350</xdr:rowOff>
                  </from>
                  <to>
                    <xdr:col>3</xdr:col>
                    <xdr:colOff>450850</xdr:colOff>
                    <xdr:row>13</xdr:row>
                    <xdr:rowOff>31750</xdr:rowOff>
                  </to>
                </anchor>
              </controlPr>
            </control>
          </mc:Choice>
        </mc:AlternateContent>
        <mc:AlternateContent xmlns:mc="http://schemas.openxmlformats.org/markup-compatibility/2006">
          <mc:Choice Requires="x14">
            <control shapeId="7399" r:id="rId89" name="Check Box 231">
              <controlPr defaultSize="0" autoFill="0" autoLine="0" autoPict="0">
                <anchor moveWithCells="1">
                  <from>
                    <xdr:col>3</xdr:col>
                    <xdr:colOff>476250</xdr:colOff>
                    <xdr:row>12</xdr:row>
                    <xdr:rowOff>133350</xdr:rowOff>
                  </from>
                  <to>
                    <xdr:col>3</xdr:col>
                    <xdr:colOff>781050</xdr:colOff>
                    <xdr:row>14</xdr:row>
                    <xdr:rowOff>31750</xdr:rowOff>
                  </to>
                </anchor>
              </controlPr>
            </control>
          </mc:Choice>
        </mc:AlternateContent>
        <mc:AlternateContent xmlns:mc="http://schemas.openxmlformats.org/markup-compatibility/2006">
          <mc:Choice Requires="x14">
            <control shapeId="7400" r:id="rId90" name="Check Box 232">
              <controlPr defaultSize="0" autoFill="0" autoLine="0" autoPict="0">
                <anchor moveWithCells="1">
                  <from>
                    <xdr:col>3</xdr:col>
                    <xdr:colOff>146050</xdr:colOff>
                    <xdr:row>13</xdr:row>
                    <xdr:rowOff>133350</xdr:rowOff>
                  </from>
                  <to>
                    <xdr:col>3</xdr:col>
                    <xdr:colOff>450850</xdr:colOff>
                    <xdr:row>15</xdr:row>
                    <xdr:rowOff>31750</xdr:rowOff>
                  </to>
                </anchor>
              </controlPr>
            </control>
          </mc:Choice>
        </mc:AlternateContent>
        <mc:AlternateContent xmlns:mc="http://schemas.openxmlformats.org/markup-compatibility/2006">
          <mc:Choice Requires="x14">
            <control shapeId="7401" r:id="rId91" name="Check Box 233">
              <controlPr defaultSize="0" autoFill="0" autoLine="0" autoPict="0">
                <anchor moveWithCells="1">
                  <from>
                    <xdr:col>3</xdr:col>
                    <xdr:colOff>476250</xdr:colOff>
                    <xdr:row>14</xdr:row>
                    <xdr:rowOff>133350</xdr:rowOff>
                  </from>
                  <to>
                    <xdr:col>3</xdr:col>
                    <xdr:colOff>781050</xdr:colOff>
                    <xdr:row>16</xdr:row>
                    <xdr:rowOff>31750</xdr:rowOff>
                  </to>
                </anchor>
              </controlPr>
            </control>
          </mc:Choice>
        </mc:AlternateContent>
        <mc:AlternateContent xmlns:mc="http://schemas.openxmlformats.org/markup-compatibility/2006">
          <mc:Choice Requires="x14">
            <control shapeId="7402" r:id="rId92" name="Check Box 234">
              <controlPr defaultSize="0" autoFill="0" autoLine="0" autoPict="0">
                <anchor moveWithCells="1">
                  <from>
                    <xdr:col>3</xdr:col>
                    <xdr:colOff>146050</xdr:colOff>
                    <xdr:row>15</xdr:row>
                    <xdr:rowOff>133350</xdr:rowOff>
                  </from>
                  <to>
                    <xdr:col>3</xdr:col>
                    <xdr:colOff>450850</xdr:colOff>
                    <xdr:row>17</xdr:row>
                    <xdr:rowOff>31750</xdr:rowOff>
                  </to>
                </anchor>
              </controlPr>
            </control>
          </mc:Choice>
        </mc:AlternateContent>
        <mc:AlternateContent xmlns:mc="http://schemas.openxmlformats.org/markup-compatibility/2006">
          <mc:Choice Requires="x14">
            <control shapeId="7403" r:id="rId93" name="Check Box 235">
              <controlPr defaultSize="0" autoFill="0" autoLine="0" autoPict="0">
                <anchor moveWithCells="1">
                  <from>
                    <xdr:col>3</xdr:col>
                    <xdr:colOff>146050</xdr:colOff>
                    <xdr:row>9</xdr:row>
                    <xdr:rowOff>508000</xdr:rowOff>
                  </from>
                  <to>
                    <xdr:col>3</xdr:col>
                    <xdr:colOff>450850</xdr:colOff>
                    <xdr:row>11</xdr:row>
                    <xdr:rowOff>57150</xdr:rowOff>
                  </to>
                </anchor>
              </controlPr>
            </control>
          </mc:Choice>
        </mc:AlternateContent>
        <mc:AlternateContent xmlns:mc="http://schemas.openxmlformats.org/markup-compatibility/2006">
          <mc:Choice Requires="x14">
            <control shapeId="7404" r:id="rId94" name="Check Box 236">
              <controlPr defaultSize="0" autoFill="0" autoLine="0" autoPict="0">
                <anchor moveWithCells="1">
                  <from>
                    <xdr:col>3</xdr:col>
                    <xdr:colOff>107950</xdr:colOff>
                    <xdr:row>77</xdr:row>
                    <xdr:rowOff>0</xdr:rowOff>
                  </from>
                  <to>
                    <xdr:col>3</xdr:col>
                    <xdr:colOff>1003300</xdr:colOff>
                    <xdr:row>78</xdr:row>
                    <xdr:rowOff>31750</xdr:rowOff>
                  </to>
                </anchor>
              </controlPr>
            </control>
          </mc:Choice>
        </mc:AlternateContent>
        <mc:AlternateContent xmlns:mc="http://schemas.openxmlformats.org/markup-compatibility/2006">
          <mc:Choice Requires="x14">
            <control shapeId="7405" r:id="rId95" name="Check Box 237">
              <controlPr defaultSize="0" autoFill="0" autoLine="0" autoPict="0">
                <anchor moveWithCells="1">
                  <from>
                    <xdr:col>3</xdr:col>
                    <xdr:colOff>107950</xdr:colOff>
                    <xdr:row>120</xdr:row>
                    <xdr:rowOff>0</xdr:rowOff>
                  </from>
                  <to>
                    <xdr:col>3</xdr:col>
                    <xdr:colOff>1003300</xdr:colOff>
                    <xdr:row>121</xdr:row>
                    <xdr:rowOff>31750</xdr:rowOff>
                  </to>
                </anchor>
              </controlPr>
            </control>
          </mc:Choice>
        </mc:AlternateContent>
        <mc:AlternateContent xmlns:mc="http://schemas.openxmlformats.org/markup-compatibility/2006">
          <mc:Choice Requires="x14">
            <control shapeId="7406" r:id="rId96" name="Check Box 238">
              <controlPr defaultSize="0" autoFill="0" autoLine="0" autoPict="0">
                <anchor moveWithCells="1">
                  <from>
                    <xdr:col>3</xdr:col>
                    <xdr:colOff>107950</xdr:colOff>
                    <xdr:row>163</xdr:row>
                    <xdr:rowOff>0</xdr:rowOff>
                  </from>
                  <to>
                    <xdr:col>3</xdr:col>
                    <xdr:colOff>1003300</xdr:colOff>
                    <xdr:row>164</xdr:row>
                    <xdr:rowOff>31750</xdr:rowOff>
                  </to>
                </anchor>
              </controlPr>
            </control>
          </mc:Choice>
        </mc:AlternateContent>
        <mc:AlternateContent xmlns:mc="http://schemas.openxmlformats.org/markup-compatibility/2006">
          <mc:Choice Requires="x14">
            <control shapeId="7407" r:id="rId97" name="Check Box 239">
              <controlPr defaultSize="0" autoFill="0" autoLine="0" autoPict="0">
                <anchor moveWithCells="1">
                  <from>
                    <xdr:col>3</xdr:col>
                    <xdr:colOff>107950</xdr:colOff>
                    <xdr:row>206</xdr:row>
                    <xdr:rowOff>0</xdr:rowOff>
                  </from>
                  <to>
                    <xdr:col>3</xdr:col>
                    <xdr:colOff>1003300</xdr:colOff>
                    <xdr:row>207</xdr:row>
                    <xdr:rowOff>31750</xdr:rowOff>
                  </to>
                </anchor>
              </controlPr>
            </control>
          </mc:Choice>
        </mc:AlternateContent>
        <mc:AlternateContent xmlns:mc="http://schemas.openxmlformats.org/markup-compatibility/2006">
          <mc:Choice Requires="x14">
            <control shapeId="7408" r:id="rId98" name="Check Box 240">
              <controlPr defaultSize="0" autoFill="0" autoLine="0" autoPict="0">
                <anchor moveWithCells="1">
                  <from>
                    <xdr:col>3</xdr:col>
                    <xdr:colOff>107950</xdr:colOff>
                    <xdr:row>249</xdr:row>
                    <xdr:rowOff>0</xdr:rowOff>
                  </from>
                  <to>
                    <xdr:col>3</xdr:col>
                    <xdr:colOff>1003300</xdr:colOff>
                    <xdr:row>250</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38"/>
  <sheetViews>
    <sheetView workbookViewId="0">
      <selection activeCell="B8" sqref="B8"/>
    </sheetView>
  </sheetViews>
  <sheetFormatPr defaultColWidth="9.1796875" defaultRowHeight="12.5" x14ac:dyDescent="0.25"/>
  <cols>
    <col min="1" max="1" width="9.1796875" style="1"/>
    <col min="2" max="2" width="36.453125" style="23" bestFit="1" customWidth="1"/>
    <col min="3" max="3" width="9.7265625" style="23" bestFit="1" customWidth="1"/>
    <col min="4" max="4" width="9.26953125" style="23" bestFit="1" customWidth="1"/>
    <col min="5" max="5" width="12.81640625" style="23" customWidth="1"/>
    <col min="6" max="16384" width="9.1796875" style="1"/>
  </cols>
  <sheetData>
    <row r="3" spans="2:5" s="5" customFormat="1" ht="13" x14ac:dyDescent="0.3">
      <c r="B3" s="22" t="s">
        <v>17</v>
      </c>
      <c r="C3" s="23" t="s">
        <v>9</v>
      </c>
      <c r="D3" s="23" t="s">
        <v>10</v>
      </c>
      <c r="E3" s="24" t="s">
        <v>65</v>
      </c>
    </row>
    <row r="4" spans="2:5" s="5" customFormat="1" ht="13" x14ac:dyDescent="0.3">
      <c r="B4" s="88"/>
      <c r="C4" s="88"/>
      <c r="D4" s="88"/>
      <c r="E4" s="24"/>
    </row>
    <row r="5" spans="2:5" s="5" customFormat="1" ht="13" x14ac:dyDescent="0.3">
      <c r="B5" s="81" t="s">
        <v>167</v>
      </c>
      <c r="C5" s="81">
        <v>120</v>
      </c>
      <c r="D5" s="81">
        <v>70</v>
      </c>
      <c r="E5" s="81"/>
    </row>
    <row r="6" spans="2:5" s="5" customFormat="1" ht="13" x14ac:dyDescent="0.3">
      <c r="B6" s="81" t="s">
        <v>168</v>
      </c>
      <c r="C6" s="81" t="s">
        <v>67</v>
      </c>
      <c r="D6" s="81" t="s">
        <v>67</v>
      </c>
      <c r="E6" s="81"/>
    </row>
    <row r="7" spans="2:5" s="5" customFormat="1" ht="13" x14ac:dyDescent="0.3">
      <c r="B7" s="81" t="s">
        <v>128</v>
      </c>
      <c r="C7" s="81" t="s">
        <v>67</v>
      </c>
      <c r="D7" s="81" t="s">
        <v>67</v>
      </c>
      <c r="E7" s="81"/>
    </row>
    <row r="8" spans="2:5" s="5" customFormat="1" ht="13" x14ac:dyDescent="0.3">
      <c r="B8" s="81" t="s">
        <v>147</v>
      </c>
      <c r="C8" s="81" t="s">
        <v>67</v>
      </c>
      <c r="D8" s="81" t="s">
        <v>67</v>
      </c>
      <c r="E8" s="81"/>
    </row>
    <row r="9" spans="2:5" s="5" customFormat="1" ht="13" x14ac:dyDescent="0.3">
      <c r="B9" s="81" t="s">
        <v>20</v>
      </c>
      <c r="C9" s="81">
        <v>88</v>
      </c>
      <c r="D9" s="81" t="s">
        <v>67</v>
      </c>
      <c r="E9" s="81"/>
    </row>
    <row r="10" spans="2:5" s="5" customFormat="1" ht="13" x14ac:dyDescent="0.3">
      <c r="B10" s="86" t="s">
        <v>177</v>
      </c>
      <c r="C10" s="81" t="s">
        <v>67</v>
      </c>
      <c r="D10" s="81" t="s">
        <v>67</v>
      </c>
      <c r="E10" s="24"/>
    </row>
    <row r="11" spans="2:5" s="5" customFormat="1" ht="13" x14ac:dyDescent="0.3">
      <c r="B11" s="81" t="s">
        <v>169</v>
      </c>
      <c r="C11" s="81" t="s">
        <v>67</v>
      </c>
      <c r="D11" s="81" t="s">
        <v>67</v>
      </c>
      <c r="E11" s="81"/>
    </row>
    <row r="12" spans="2:5" s="5" customFormat="1" ht="13" x14ac:dyDescent="0.3">
      <c r="B12" s="81" t="s">
        <v>21</v>
      </c>
      <c r="C12" s="81">
        <v>3.9</v>
      </c>
      <c r="D12" s="81">
        <v>558.29999999999995</v>
      </c>
      <c r="E12" s="81"/>
    </row>
    <row r="13" spans="2:5" s="5" customFormat="1" ht="13" x14ac:dyDescent="0.3">
      <c r="B13" s="81" t="s">
        <v>150</v>
      </c>
      <c r="C13" s="81" t="s">
        <v>67</v>
      </c>
      <c r="D13" s="81" t="s">
        <v>67</v>
      </c>
      <c r="E13" s="81"/>
    </row>
    <row r="14" spans="2:5" s="5" customFormat="1" ht="13" x14ac:dyDescent="0.3">
      <c r="B14" s="81" t="s">
        <v>149</v>
      </c>
      <c r="C14" s="81" t="s">
        <v>67</v>
      </c>
      <c r="D14" s="81" t="s">
        <v>67</v>
      </c>
      <c r="E14" s="81"/>
    </row>
    <row r="15" spans="2:5" s="5" customFormat="1" ht="13" x14ac:dyDescent="0.3">
      <c r="B15" s="81" t="s">
        <v>148</v>
      </c>
      <c r="C15" s="81" t="s">
        <v>67</v>
      </c>
      <c r="D15" s="81" t="s">
        <v>67</v>
      </c>
      <c r="E15" s="81"/>
    </row>
    <row r="16" spans="2:5" s="5" customFormat="1" ht="13" x14ac:dyDescent="0.3">
      <c r="B16" s="81" t="s">
        <v>151</v>
      </c>
      <c r="C16" s="81" t="s">
        <v>67</v>
      </c>
      <c r="D16" s="81" t="s">
        <v>67</v>
      </c>
      <c r="E16" s="81"/>
    </row>
    <row r="17" spans="2:5" s="5" customFormat="1" ht="13" x14ac:dyDescent="0.3">
      <c r="B17" s="81" t="s">
        <v>113</v>
      </c>
      <c r="C17" s="81">
        <v>12</v>
      </c>
      <c r="D17" s="81">
        <v>2100</v>
      </c>
      <c r="E17" s="81"/>
    </row>
    <row r="18" spans="2:5" x14ac:dyDescent="0.25">
      <c r="B18" s="81" t="s">
        <v>22</v>
      </c>
      <c r="C18" s="81">
        <v>11</v>
      </c>
      <c r="D18" s="81">
        <v>15.6</v>
      </c>
      <c r="E18" s="81"/>
    </row>
    <row r="19" spans="2:5" x14ac:dyDescent="0.25">
      <c r="B19" s="81" t="s">
        <v>170</v>
      </c>
      <c r="C19" s="81" t="s">
        <v>67</v>
      </c>
      <c r="D19" s="81">
        <v>453.1</v>
      </c>
      <c r="E19" s="81"/>
    </row>
    <row r="20" spans="2:5" x14ac:dyDescent="0.25">
      <c r="B20" s="81" t="s">
        <v>166</v>
      </c>
      <c r="C20" s="81" t="s">
        <v>67</v>
      </c>
      <c r="D20" s="81" t="s">
        <v>67</v>
      </c>
      <c r="E20" s="81"/>
    </row>
    <row r="21" spans="2:5" x14ac:dyDescent="0.25">
      <c r="B21" s="81" t="s">
        <v>126</v>
      </c>
      <c r="C21" s="81" t="s">
        <v>67</v>
      </c>
      <c r="D21" s="81" t="s">
        <v>67</v>
      </c>
      <c r="E21" s="81"/>
    </row>
    <row r="22" spans="2:5" x14ac:dyDescent="0.25">
      <c r="B22" s="81" t="s">
        <v>23</v>
      </c>
      <c r="C22" s="81">
        <v>1020</v>
      </c>
      <c r="D22" s="81">
        <v>300.2</v>
      </c>
      <c r="E22" s="81"/>
    </row>
    <row r="23" spans="2:5" x14ac:dyDescent="0.25">
      <c r="B23" s="81" t="s">
        <v>24</v>
      </c>
      <c r="C23" s="81">
        <v>41</v>
      </c>
      <c r="D23" s="81">
        <v>145.1</v>
      </c>
      <c r="E23" s="81"/>
    </row>
    <row r="24" spans="2:5" x14ac:dyDescent="0.25">
      <c r="B24" s="81" t="s">
        <v>152</v>
      </c>
      <c r="C24" s="81" t="s">
        <v>67</v>
      </c>
      <c r="D24" s="81" t="s">
        <v>67</v>
      </c>
      <c r="E24" s="81"/>
    </row>
    <row r="25" spans="2:5" x14ac:dyDescent="0.25">
      <c r="B25" s="81" t="s">
        <v>25</v>
      </c>
      <c r="C25" s="81">
        <v>1.5</v>
      </c>
      <c r="D25" s="81">
        <v>26</v>
      </c>
      <c r="E25" s="81"/>
    </row>
    <row r="26" spans="2:5" x14ac:dyDescent="0.25">
      <c r="B26" s="81" t="s">
        <v>121</v>
      </c>
      <c r="C26" s="81">
        <v>21</v>
      </c>
      <c r="D26" s="81">
        <v>47.9</v>
      </c>
      <c r="E26" s="81"/>
    </row>
    <row r="27" spans="2:5" x14ac:dyDescent="0.25">
      <c r="B27" s="81" t="s">
        <v>26</v>
      </c>
      <c r="C27" s="81">
        <v>128</v>
      </c>
      <c r="D27" s="81">
        <v>5208.6000000000004</v>
      </c>
      <c r="E27" s="81"/>
    </row>
    <row r="28" spans="2:5" x14ac:dyDescent="0.25">
      <c r="B28" s="81" t="s">
        <v>27</v>
      </c>
      <c r="C28" s="81" t="s">
        <v>67</v>
      </c>
      <c r="D28" s="81">
        <v>457.1</v>
      </c>
      <c r="E28" s="81"/>
    </row>
    <row r="29" spans="2:5" x14ac:dyDescent="0.25">
      <c r="B29" s="81" t="s">
        <v>98</v>
      </c>
      <c r="C29" s="81">
        <v>56</v>
      </c>
      <c r="D29" s="81" t="s">
        <v>67</v>
      </c>
      <c r="E29" s="81"/>
    </row>
    <row r="30" spans="2:5" x14ac:dyDescent="0.25">
      <c r="B30" s="81" t="s">
        <v>99</v>
      </c>
      <c r="C30" s="81">
        <v>26.3</v>
      </c>
      <c r="D30" s="81">
        <v>1.5</v>
      </c>
      <c r="E30" s="81"/>
    </row>
    <row r="31" spans="2:5" x14ac:dyDescent="0.25">
      <c r="B31" s="87" t="s">
        <v>178</v>
      </c>
      <c r="C31" s="81">
        <v>8.3000000000000004E-2</v>
      </c>
      <c r="D31" s="81">
        <v>20</v>
      </c>
      <c r="E31" s="81"/>
    </row>
    <row r="32" spans="2:5" x14ac:dyDescent="0.25">
      <c r="B32" s="81" t="s">
        <v>28</v>
      </c>
      <c r="C32" s="81">
        <v>3800</v>
      </c>
      <c r="D32" s="81">
        <v>1050</v>
      </c>
      <c r="E32" s="81">
        <v>1</v>
      </c>
    </row>
    <row r="33" spans="2:5" x14ac:dyDescent="0.25">
      <c r="B33" s="81" t="s">
        <v>29</v>
      </c>
      <c r="C33" s="81">
        <v>1722</v>
      </c>
      <c r="D33" s="81">
        <v>330</v>
      </c>
      <c r="E33" s="81"/>
    </row>
    <row r="34" spans="2:5" x14ac:dyDescent="0.25">
      <c r="B34" s="81" t="s">
        <v>66</v>
      </c>
      <c r="C34" s="81" t="s">
        <v>67</v>
      </c>
      <c r="D34" s="81" t="s">
        <v>67</v>
      </c>
      <c r="E34" s="81"/>
    </row>
    <row r="35" spans="2:5" x14ac:dyDescent="0.25">
      <c r="B35" s="81" t="s">
        <v>142</v>
      </c>
      <c r="C35" s="81" t="s">
        <v>67</v>
      </c>
      <c r="D35" s="81" t="s">
        <v>67</v>
      </c>
      <c r="E35" s="81"/>
    </row>
    <row r="36" spans="2:5" x14ac:dyDescent="0.25">
      <c r="B36" s="81" t="s">
        <v>156</v>
      </c>
      <c r="C36" s="81" t="s">
        <v>67</v>
      </c>
      <c r="D36" s="81" t="s">
        <v>67</v>
      </c>
      <c r="E36" s="81"/>
    </row>
    <row r="37" spans="2:5" x14ac:dyDescent="0.25">
      <c r="B37" s="81" t="s">
        <v>161</v>
      </c>
      <c r="C37" s="81" t="s">
        <v>67</v>
      </c>
      <c r="D37" s="81" t="s">
        <v>67</v>
      </c>
      <c r="E37" s="81"/>
    </row>
    <row r="38" spans="2:5" x14ac:dyDescent="0.25">
      <c r="B38" s="81" t="s">
        <v>123</v>
      </c>
      <c r="C38" s="81" t="s">
        <v>67</v>
      </c>
      <c r="D38" s="81" t="s">
        <v>67</v>
      </c>
      <c r="E38" s="81"/>
    </row>
    <row r="39" spans="2:5" x14ac:dyDescent="0.25">
      <c r="B39" s="86" t="s">
        <v>181</v>
      </c>
      <c r="C39" s="86" t="s">
        <v>67</v>
      </c>
      <c r="D39" s="86" t="s">
        <v>67</v>
      </c>
      <c r="E39" s="24"/>
    </row>
    <row r="40" spans="2:5" x14ac:dyDescent="0.25">
      <c r="B40" s="81" t="s">
        <v>30</v>
      </c>
      <c r="C40" s="81">
        <v>49</v>
      </c>
      <c r="D40" s="81">
        <v>35</v>
      </c>
      <c r="E40" s="81"/>
    </row>
    <row r="41" spans="2:5" x14ac:dyDescent="0.25">
      <c r="B41" s="81" t="s">
        <v>171</v>
      </c>
      <c r="C41" s="81" t="s">
        <v>67</v>
      </c>
      <c r="D41" s="81" t="s">
        <v>67</v>
      </c>
      <c r="E41" s="81"/>
    </row>
    <row r="42" spans="2:5" x14ac:dyDescent="0.25">
      <c r="B42" s="81" t="s">
        <v>31</v>
      </c>
      <c r="C42" s="81">
        <v>310</v>
      </c>
      <c r="D42" s="81">
        <v>7000</v>
      </c>
      <c r="E42" s="81"/>
    </row>
    <row r="43" spans="2:5" x14ac:dyDescent="0.25">
      <c r="B43" s="81" t="s">
        <v>125</v>
      </c>
      <c r="C43" s="81" t="s">
        <v>67</v>
      </c>
      <c r="D43" s="81" t="s">
        <v>67</v>
      </c>
      <c r="E43" s="81"/>
    </row>
    <row r="44" spans="2:5" x14ac:dyDescent="0.25">
      <c r="B44" s="81" t="s">
        <v>32</v>
      </c>
      <c r="C44" s="81">
        <v>420</v>
      </c>
      <c r="D44" s="81">
        <v>189</v>
      </c>
      <c r="E44" s="81"/>
    </row>
    <row r="45" spans="2:5" x14ac:dyDescent="0.25">
      <c r="B45" s="81" t="s">
        <v>14</v>
      </c>
      <c r="C45" s="81">
        <v>120</v>
      </c>
      <c r="D45" s="81">
        <v>140</v>
      </c>
      <c r="E45" s="81"/>
    </row>
    <row r="46" spans="2:5" x14ac:dyDescent="0.25">
      <c r="B46" s="81" t="s">
        <v>133</v>
      </c>
      <c r="C46" s="81" t="s">
        <v>67</v>
      </c>
      <c r="D46" s="81" t="s">
        <v>67</v>
      </c>
      <c r="E46" s="81"/>
    </row>
    <row r="47" spans="2:5" x14ac:dyDescent="0.25">
      <c r="B47" s="81" t="s">
        <v>172</v>
      </c>
      <c r="C47" s="81" t="s">
        <v>67</v>
      </c>
      <c r="D47" s="81">
        <v>20</v>
      </c>
      <c r="E47" s="81"/>
    </row>
    <row r="48" spans="2:5" x14ac:dyDescent="0.25">
      <c r="B48" s="81" t="s">
        <v>114</v>
      </c>
      <c r="C48" s="81" t="s">
        <v>67</v>
      </c>
      <c r="D48" s="81" t="s">
        <v>67</v>
      </c>
      <c r="E48" s="81"/>
    </row>
    <row r="49" spans="2:5" x14ac:dyDescent="0.25">
      <c r="B49" s="81" t="s">
        <v>33</v>
      </c>
      <c r="C49" s="81">
        <v>1400</v>
      </c>
      <c r="D49" s="81">
        <v>30.7</v>
      </c>
      <c r="E49" s="81"/>
    </row>
    <row r="50" spans="2:5" x14ac:dyDescent="0.25">
      <c r="B50" s="81" t="s">
        <v>34</v>
      </c>
      <c r="C50" s="81">
        <v>263</v>
      </c>
      <c r="D50" s="81">
        <v>280</v>
      </c>
      <c r="E50" s="81"/>
    </row>
    <row r="51" spans="2:5" x14ac:dyDescent="0.25">
      <c r="B51" s="81" t="s">
        <v>35</v>
      </c>
      <c r="C51" s="81" t="s">
        <v>67</v>
      </c>
      <c r="D51" s="81">
        <v>1</v>
      </c>
      <c r="E51" s="81"/>
    </row>
    <row r="52" spans="2:5" x14ac:dyDescent="0.25">
      <c r="B52" s="81" t="s">
        <v>36</v>
      </c>
      <c r="C52" s="81" t="s">
        <v>67</v>
      </c>
      <c r="D52" s="81">
        <v>1</v>
      </c>
      <c r="E52" s="81"/>
    </row>
    <row r="53" spans="2:5" x14ac:dyDescent="0.25">
      <c r="B53" s="81" t="s">
        <v>37</v>
      </c>
      <c r="C53" s="81">
        <v>14</v>
      </c>
      <c r="D53" s="81">
        <v>630.5</v>
      </c>
      <c r="E53" s="81"/>
    </row>
    <row r="54" spans="2:5" x14ac:dyDescent="0.25">
      <c r="B54" s="81" t="s">
        <v>115</v>
      </c>
      <c r="C54" s="81" t="s">
        <v>67</v>
      </c>
      <c r="D54" s="81" t="s">
        <v>67</v>
      </c>
      <c r="E54" s="81"/>
    </row>
    <row r="55" spans="2:5" x14ac:dyDescent="0.25">
      <c r="B55" s="86" t="s">
        <v>183</v>
      </c>
      <c r="C55" s="86" t="s">
        <v>67</v>
      </c>
      <c r="D55" s="86" t="s">
        <v>67</v>
      </c>
      <c r="E55" s="24"/>
    </row>
    <row r="56" spans="2:5" x14ac:dyDescent="0.25">
      <c r="B56" s="81" t="s">
        <v>134</v>
      </c>
      <c r="C56" s="81" t="s">
        <v>67</v>
      </c>
      <c r="D56" s="81" t="s">
        <v>67</v>
      </c>
      <c r="E56" s="81"/>
    </row>
    <row r="57" spans="2:5" x14ac:dyDescent="0.25">
      <c r="B57" s="81" t="s">
        <v>104</v>
      </c>
      <c r="C57" s="81">
        <v>4.7</v>
      </c>
      <c r="D57" s="81" t="s">
        <v>67</v>
      </c>
      <c r="E57" s="81"/>
    </row>
    <row r="58" spans="2:5" x14ac:dyDescent="0.25">
      <c r="B58" s="81" t="s">
        <v>162</v>
      </c>
      <c r="C58" s="81" t="s">
        <v>67</v>
      </c>
      <c r="D58" s="81" t="s">
        <v>67</v>
      </c>
      <c r="E58" s="81"/>
    </row>
    <row r="59" spans="2:5" x14ac:dyDescent="0.25">
      <c r="B59" s="81" t="s">
        <v>38</v>
      </c>
      <c r="C59" s="81">
        <v>4.4000000000000004</v>
      </c>
      <c r="D59" s="81" t="s">
        <v>67</v>
      </c>
      <c r="E59" s="81"/>
    </row>
    <row r="60" spans="2:5" x14ac:dyDescent="0.25">
      <c r="B60" s="81" t="s">
        <v>136</v>
      </c>
      <c r="C60" s="81" t="s">
        <v>67</v>
      </c>
      <c r="D60" s="81" t="s">
        <v>67</v>
      </c>
      <c r="E60" s="81"/>
    </row>
    <row r="61" spans="2:5" x14ac:dyDescent="0.25">
      <c r="B61" s="81" t="s">
        <v>39</v>
      </c>
      <c r="C61" s="81">
        <v>25</v>
      </c>
      <c r="D61" s="81">
        <v>700</v>
      </c>
      <c r="E61" s="81"/>
    </row>
    <row r="62" spans="2:5" x14ac:dyDescent="0.25">
      <c r="B62" s="81" t="s">
        <v>40</v>
      </c>
      <c r="C62" s="81">
        <v>2.63</v>
      </c>
      <c r="D62" s="81">
        <v>1400</v>
      </c>
      <c r="E62" s="81"/>
    </row>
    <row r="63" spans="2:5" x14ac:dyDescent="0.25">
      <c r="B63" s="81" t="s">
        <v>137</v>
      </c>
      <c r="C63" s="81" t="s">
        <v>67</v>
      </c>
      <c r="D63" s="81" t="s">
        <v>67</v>
      </c>
      <c r="E63" s="81"/>
    </row>
    <row r="64" spans="2:5" x14ac:dyDescent="0.25">
      <c r="B64" s="81" t="s">
        <v>41</v>
      </c>
      <c r="C64" s="81">
        <v>1135</v>
      </c>
      <c r="D64" s="81">
        <v>2343</v>
      </c>
      <c r="E64" s="81"/>
    </row>
    <row r="65" spans="2:5" x14ac:dyDescent="0.25">
      <c r="B65" s="86" t="s">
        <v>180</v>
      </c>
      <c r="C65" s="81" t="s">
        <v>67</v>
      </c>
      <c r="D65" s="81" t="s">
        <v>67</v>
      </c>
      <c r="E65" s="24"/>
    </row>
    <row r="66" spans="2:5" x14ac:dyDescent="0.25">
      <c r="B66" s="81" t="s">
        <v>42</v>
      </c>
      <c r="C66" s="81">
        <v>405</v>
      </c>
      <c r="D66" s="81">
        <v>20</v>
      </c>
      <c r="E66" s="81"/>
    </row>
    <row r="67" spans="2:5" x14ac:dyDescent="0.25">
      <c r="B67" s="81" t="s">
        <v>43</v>
      </c>
      <c r="C67" s="81">
        <v>796</v>
      </c>
      <c r="D67" s="81">
        <v>700</v>
      </c>
      <c r="E67" s="81"/>
    </row>
    <row r="68" spans="2:5" x14ac:dyDescent="0.25">
      <c r="B68" s="81" t="s">
        <v>44</v>
      </c>
      <c r="C68" s="81">
        <v>66</v>
      </c>
      <c r="D68" s="81">
        <v>46</v>
      </c>
      <c r="E68" s="81"/>
    </row>
    <row r="69" spans="2:5" x14ac:dyDescent="0.25">
      <c r="B69" s="81" t="s">
        <v>45</v>
      </c>
      <c r="C69" s="81">
        <v>3250</v>
      </c>
      <c r="D69" s="81">
        <v>990</v>
      </c>
      <c r="E69" s="81"/>
    </row>
    <row r="70" spans="2:5" x14ac:dyDescent="0.25">
      <c r="B70" s="81" t="s">
        <v>107</v>
      </c>
      <c r="C70" s="81" t="s">
        <v>67</v>
      </c>
      <c r="D70" s="81" t="s">
        <v>67</v>
      </c>
      <c r="E70" s="81"/>
    </row>
    <row r="71" spans="2:5" x14ac:dyDescent="0.25">
      <c r="B71" s="81" t="s">
        <v>46</v>
      </c>
      <c r="C71" s="81">
        <v>960</v>
      </c>
      <c r="D71" s="81" t="s">
        <v>67</v>
      </c>
      <c r="E71" s="81"/>
    </row>
    <row r="72" spans="2:5" x14ac:dyDescent="0.25">
      <c r="B72" s="81" t="s">
        <v>47</v>
      </c>
      <c r="C72" s="81">
        <v>6.63</v>
      </c>
      <c r="D72" s="81">
        <v>93</v>
      </c>
      <c r="E72" s="81"/>
    </row>
    <row r="73" spans="2:5" x14ac:dyDescent="0.25">
      <c r="B73" s="81" t="s">
        <v>127</v>
      </c>
      <c r="C73" s="81">
        <v>20</v>
      </c>
      <c r="D73" s="81" t="s">
        <v>67</v>
      </c>
      <c r="E73" s="81"/>
    </row>
    <row r="74" spans="2:5" x14ac:dyDescent="0.25">
      <c r="B74" s="81" t="s">
        <v>100</v>
      </c>
      <c r="C74" s="81">
        <v>6.5</v>
      </c>
      <c r="D74" s="81">
        <v>280</v>
      </c>
      <c r="E74" s="81"/>
    </row>
    <row r="75" spans="2:5" x14ac:dyDescent="0.25">
      <c r="B75" s="81" t="s">
        <v>155</v>
      </c>
      <c r="C75" s="81" t="s">
        <v>67</v>
      </c>
      <c r="D75" s="81" t="s">
        <v>67</v>
      </c>
      <c r="E75" s="81"/>
    </row>
    <row r="76" spans="2:5" x14ac:dyDescent="0.25">
      <c r="B76" s="81" t="s">
        <v>120</v>
      </c>
      <c r="C76" s="81">
        <v>34</v>
      </c>
      <c r="D76" s="81">
        <v>175</v>
      </c>
      <c r="E76" s="81"/>
    </row>
    <row r="77" spans="2:5" x14ac:dyDescent="0.25">
      <c r="B77" s="81" t="s">
        <v>124</v>
      </c>
      <c r="C77" s="81" t="s">
        <v>67</v>
      </c>
      <c r="D77" s="81" t="s">
        <v>67</v>
      </c>
      <c r="E77" s="81"/>
    </row>
    <row r="78" spans="2:5" x14ac:dyDescent="0.25">
      <c r="B78" s="87" t="s">
        <v>189</v>
      </c>
      <c r="C78" s="81">
        <v>10</v>
      </c>
      <c r="D78" s="81">
        <v>35</v>
      </c>
      <c r="E78" s="81"/>
    </row>
    <row r="79" spans="2:5" x14ac:dyDescent="0.25">
      <c r="B79" s="81" t="s">
        <v>157</v>
      </c>
      <c r="C79" s="81" t="s">
        <v>67</v>
      </c>
      <c r="D79" s="81" t="s">
        <v>67</v>
      </c>
      <c r="E79" s="81"/>
    </row>
    <row r="80" spans="2:5" x14ac:dyDescent="0.25">
      <c r="B80" s="81" t="s">
        <v>15</v>
      </c>
      <c r="C80" s="81">
        <v>3</v>
      </c>
      <c r="D80" s="81">
        <v>10</v>
      </c>
      <c r="E80" s="81"/>
    </row>
    <row r="81" spans="2:5" x14ac:dyDescent="0.25">
      <c r="B81" s="81" t="s">
        <v>119</v>
      </c>
      <c r="C81" s="81">
        <v>3</v>
      </c>
      <c r="D81" s="81">
        <v>10</v>
      </c>
      <c r="E81" s="81"/>
    </row>
    <row r="82" spans="2:5" x14ac:dyDescent="0.25">
      <c r="B82" s="81" t="s">
        <v>48</v>
      </c>
      <c r="C82" s="81">
        <v>1860</v>
      </c>
      <c r="D82" s="81">
        <v>35</v>
      </c>
      <c r="E82" s="81"/>
    </row>
    <row r="83" spans="2:5" x14ac:dyDescent="0.25">
      <c r="B83" s="81" t="s">
        <v>173</v>
      </c>
      <c r="C83" s="81">
        <v>280</v>
      </c>
      <c r="D83" s="81">
        <v>350</v>
      </c>
      <c r="E83" s="81">
        <v>2</v>
      </c>
    </row>
    <row r="84" spans="2:5" x14ac:dyDescent="0.25">
      <c r="B84" s="81" t="s">
        <v>49</v>
      </c>
      <c r="C84" s="81">
        <v>685</v>
      </c>
      <c r="D84" s="81">
        <v>105</v>
      </c>
      <c r="E84" s="81"/>
    </row>
    <row r="85" spans="2:5" x14ac:dyDescent="0.25">
      <c r="B85" s="81" t="s">
        <v>174</v>
      </c>
      <c r="C85" s="81" t="s">
        <v>67</v>
      </c>
      <c r="D85" s="81" t="s">
        <v>67</v>
      </c>
      <c r="E85" s="81"/>
    </row>
    <row r="86" spans="2:5" x14ac:dyDescent="0.25">
      <c r="B86" s="81" t="s">
        <v>50</v>
      </c>
      <c r="C86" s="81">
        <v>280</v>
      </c>
      <c r="D86" s="81">
        <v>350</v>
      </c>
      <c r="E86" s="81">
        <v>2</v>
      </c>
    </row>
    <row r="87" spans="2:5" x14ac:dyDescent="0.25">
      <c r="B87" s="81" t="s">
        <v>51</v>
      </c>
      <c r="C87" s="81">
        <v>22</v>
      </c>
      <c r="D87" s="81" t="s">
        <v>67</v>
      </c>
      <c r="E87" s="81"/>
    </row>
    <row r="88" spans="2:5" x14ac:dyDescent="0.25">
      <c r="B88" s="81" t="s">
        <v>175</v>
      </c>
      <c r="C88" s="81" t="s">
        <v>67</v>
      </c>
      <c r="D88" s="81" t="s">
        <v>67</v>
      </c>
      <c r="E88" s="81"/>
    </row>
    <row r="89" spans="2:5" x14ac:dyDescent="0.25">
      <c r="B89" s="81" t="s">
        <v>52</v>
      </c>
      <c r="C89" s="81">
        <v>75</v>
      </c>
      <c r="D89" s="81">
        <v>32.5</v>
      </c>
      <c r="E89" s="81"/>
    </row>
    <row r="90" spans="2:5" x14ac:dyDescent="0.25">
      <c r="B90" s="81" t="s">
        <v>111</v>
      </c>
      <c r="C90" s="81" t="s">
        <v>67</v>
      </c>
      <c r="D90" s="81" t="s">
        <v>67</v>
      </c>
      <c r="E90" s="81"/>
    </row>
    <row r="91" spans="2:5" x14ac:dyDescent="0.25">
      <c r="B91" s="81" t="s">
        <v>53</v>
      </c>
      <c r="C91" s="81">
        <v>36</v>
      </c>
      <c r="D91" s="81">
        <v>120</v>
      </c>
      <c r="E91" s="81"/>
    </row>
    <row r="92" spans="2:5" ht="13" x14ac:dyDescent="0.3">
      <c r="B92" s="81" t="s">
        <v>143</v>
      </c>
      <c r="C92" s="81" t="s">
        <v>67</v>
      </c>
      <c r="D92" s="81" t="s">
        <v>67</v>
      </c>
      <c r="E92" s="81"/>
    </row>
    <row r="93" spans="2:5" x14ac:dyDescent="0.25">
      <c r="B93" s="81" t="s">
        <v>116</v>
      </c>
      <c r="C93" s="81">
        <v>2.9</v>
      </c>
      <c r="D93" s="81" t="s">
        <v>67</v>
      </c>
      <c r="E93" s="81"/>
    </row>
    <row r="94" spans="2:5" x14ac:dyDescent="0.25">
      <c r="B94" s="81" t="s">
        <v>130</v>
      </c>
      <c r="C94" s="81" t="s">
        <v>67</v>
      </c>
      <c r="D94" s="81">
        <v>455</v>
      </c>
      <c r="E94" s="81"/>
    </row>
    <row r="95" spans="2:5" x14ac:dyDescent="0.25">
      <c r="B95" s="81" t="s">
        <v>101</v>
      </c>
      <c r="C95" s="81">
        <v>5</v>
      </c>
      <c r="D95" s="81">
        <v>6</v>
      </c>
      <c r="E95" s="81"/>
    </row>
    <row r="96" spans="2:5" x14ac:dyDescent="0.25">
      <c r="B96" s="81" t="s">
        <v>117</v>
      </c>
      <c r="C96" s="81">
        <v>2.1</v>
      </c>
      <c r="D96" s="81">
        <v>280</v>
      </c>
      <c r="E96" s="81"/>
    </row>
    <row r="97" spans="2:5" x14ac:dyDescent="0.25">
      <c r="B97" s="86" t="s">
        <v>179</v>
      </c>
      <c r="C97" s="81" t="s">
        <v>67</v>
      </c>
      <c r="D97" s="81" t="s">
        <v>67</v>
      </c>
      <c r="E97" s="24"/>
    </row>
    <row r="98" spans="2:5" x14ac:dyDescent="0.25">
      <c r="B98" s="81" t="s">
        <v>141</v>
      </c>
      <c r="C98" s="81" t="s">
        <v>67</v>
      </c>
      <c r="D98" s="81" t="s">
        <v>67</v>
      </c>
      <c r="E98" s="81"/>
    </row>
    <row r="99" spans="2:5" x14ac:dyDescent="0.25">
      <c r="B99" s="86" t="s">
        <v>182</v>
      </c>
      <c r="C99" s="81" t="s">
        <v>67</v>
      </c>
      <c r="D99" s="81" t="s">
        <v>67</v>
      </c>
      <c r="E99" s="24"/>
    </row>
    <row r="100" spans="2:5" x14ac:dyDescent="0.25">
      <c r="B100" s="81" t="s">
        <v>54</v>
      </c>
      <c r="C100" s="81">
        <v>13</v>
      </c>
      <c r="D100" s="81" t="s">
        <v>67</v>
      </c>
      <c r="E100" s="81"/>
    </row>
    <row r="101" spans="2:5" x14ac:dyDescent="0.25">
      <c r="B101" s="81" t="s">
        <v>109</v>
      </c>
      <c r="C101" s="81" t="s">
        <v>67</v>
      </c>
      <c r="D101" s="81" t="s">
        <v>67</v>
      </c>
      <c r="E101" s="81"/>
    </row>
    <row r="102" spans="2:5" x14ac:dyDescent="0.25">
      <c r="B102" s="81" t="s">
        <v>122</v>
      </c>
      <c r="C102" s="81" t="s">
        <v>67</v>
      </c>
      <c r="D102" s="81" t="s">
        <v>67</v>
      </c>
      <c r="E102" s="81"/>
    </row>
    <row r="103" spans="2:5" x14ac:dyDescent="0.25">
      <c r="B103" s="81" t="s">
        <v>164</v>
      </c>
      <c r="C103" s="81" t="s">
        <v>67</v>
      </c>
      <c r="D103" s="81" t="s">
        <v>67</v>
      </c>
      <c r="E103" s="81"/>
    </row>
    <row r="104" spans="2:5" x14ac:dyDescent="0.25">
      <c r="B104" s="81" t="s">
        <v>63</v>
      </c>
      <c r="C104" s="81">
        <v>196</v>
      </c>
      <c r="D104" s="81">
        <v>100</v>
      </c>
      <c r="E104" s="81"/>
    </row>
    <row r="105" spans="2:5" x14ac:dyDescent="0.25">
      <c r="B105" s="81" t="s">
        <v>55</v>
      </c>
      <c r="C105" s="81">
        <v>3525</v>
      </c>
      <c r="D105" s="81">
        <v>924</v>
      </c>
      <c r="E105" s="81"/>
    </row>
    <row r="106" spans="2:5" x14ac:dyDescent="0.25">
      <c r="B106" s="81" t="s">
        <v>79</v>
      </c>
      <c r="C106" s="81">
        <v>810</v>
      </c>
      <c r="D106" s="81">
        <v>104</v>
      </c>
      <c r="E106" s="81"/>
    </row>
    <row r="107" spans="2:5" x14ac:dyDescent="0.25">
      <c r="B107" s="86" t="s">
        <v>184</v>
      </c>
      <c r="C107" s="86" t="s">
        <v>67</v>
      </c>
      <c r="D107" s="86" t="s">
        <v>67</v>
      </c>
      <c r="E107" s="24"/>
    </row>
    <row r="108" spans="2:5" x14ac:dyDescent="0.25">
      <c r="B108" s="81" t="s">
        <v>105</v>
      </c>
      <c r="C108" s="81">
        <v>13</v>
      </c>
      <c r="D108" s="81" t="s">
        <v>67</v>
      </c>
      <c r="E108" s="81"/>
    </row>
    <row r="109" spans="2:5" x14ac:dyDescent="0.25">
      <c r="B109" s="81" t="s">
        <v>56</v>
      </c>
      <c r="C109" s="81">
        <v>474</v>
      </c>
      <c r="D109" s="81">
        <v>369</v>
      </c>
      <c r="E109" s="81"/>
    </row>
    <row r="110" spans="2:5" ht="13" x14ac:dyDescent="0.3">
      <c r="B110" s="81" t="s">
        <v>144</v>
      </c>
      <c r="C110" s="81" t="s">
        <v>67</v>
      </c>
      <c r="D110" s="81" t="s">
        <v>67</v>
      </c>
      <c r="E110" s="81"/>
    </row>
    <row r="111" spans="2:5" x14ac:dyDescent="0.25">
      <c r="B111" s="81" t="s">
        <v>131</v>
      </c>
      <c r="C111" s="81" t="s">
        <v>67</v>
      </c>
      <c r="D111" s="81" t="s">
        <v>67</v>
      </c>
      <c r="E111" s="81"/>
    </row>
    <row r="112" spans="2:5" x14ac:dyDescent="0.25">
      <c r="B112" s="81" t="s">
        <v>57</v>
      </c>
      <c r="C112" s="81">
        <v>195</v>
      </c>
      <c r="D112" s="81">
        <v>4375</v>
      </c>
      <c r="E112" s="81"/>
    </row>
    <row r="113" spans="2:5" x14ac:dyDescent="0.25">
      <c r="B113" s="81" t="s">
        <v>145</v>
      </c>
      <c r="C113" s="81" t="s">
        <v>67</v>
      </c>
      <c r="D113" s="81" t="s">
        <v>67</v>
      </c>
      <c r="E113" s="81"/>
    </row>
    <row r="114" spans="2:5" x14ac:dyDescent="0.25">
      <c r="B114" s="81" t="s">
        <v>146</v>
      </c>
      <c r="C114" s="81" t="s">
        <v>67</v>
      </c>
      <c r="D114" s="81" t="s">
        <v>67</v>
      </c>
      <c r="E114" s="81"/>
    </row>
    <row r="115" spans="2:5" x14ac:dyDescent="0.25">
      <c r="B115" s="81" t="s">
        <v>108</v>
      </c>
      <c r="C115" s="81" t="s">
        <v>67</v>
      </c>
      <c r="D115" s="81" t="s">
        <v>67</v>
      </c>
      <c r="E115" s="81"/>
    </row>
    <row r="116" spans="2:5" x14ac:dyDescent="0.25">
      <c r="B116" s="81" t="s">
        <v>58</v>
      </c>
      <c r="C116" s="81" t="s">
        <v>67</v>
      </c>
      <c r="D116" s="81">
        <v>84.6</v>
      </c>
      <c r="E116" s="81"/>
    </row>
    <row r="117" spans="2:5" x14ac:dyDescent="0.25">
      <c r="B117" s="81" t="s">
        <v>153</v>
      </c>
      <c r="C117" s="81" t="s">
        <v>67</v>
      </c>
      <c r="D117" s="81" t="s">
        <v>67</v>
      </c>
      <c r="E117" s="81"/>
    </row>
    <row r="118" spans="2:5" ht="13" x14ac:dyDescent="0.3">
      <c r="B118" s="81" t="s">
        <v>154</v>
      </c>
      <c r="C118" s="81" t="s">
        <v>67</v>
      </c>
      <c r="D118" s="81" t="s">
        <v>67</v>
      </c>
      <c r="E118" s="81"/>
    </row>
    <row r="119" spans="2:5" x14ac:dyDescent="0.25">
      <c r="B119" s="81" t="s">
        <v>59</v>
      </c>
      <c r="C119" s="81">
        <v>59</v>
      </c>
      <c r="D119" s="81" t="s">
        <v>67</v>
      </c>
      <c r="E119" s="81"/>
    </row>
    <row r="120" spans="2:5" x14ac:dyDescent="0.25">
      <c r="B120" s="81" t="s">
        <v>110</v>
      </c>
      <c r="C120" s="81" t="s">
        <v>67</v>
      </c>
      <c r="D120" s="81" t="s">
        <v>67</v>
      </c>
      <c r="E120" s="81"/>
    </row>
    <row r="121" spans="2:5" x14ac:dyDescent="0.25">
      <c r="B121" s="81" t="s">
        <v>69</v>
      </c>
      <c r="C121" s="81" t="s">
        <v>67</v>
      </c>
      <c r="D121" s="81" t="s">
        <v>67</v>
      </c>
      <c r="E121" s="81"/>
    </row>
    <row r="122" spans="2:5" x14ac:dyDescent="0.25">
      <c r="B122" s="81" t="s">
        <v>68</v>
      </c>
      <c r="C122" s="81" t="s">
        <v>67</v>
      </c>
      <c r="D122" s="81" t="s">
        <v>67</v>
      </c>
      <c r="E122" s="81"/>
    </row>
    <row r="123" spans="2:5" x14ac:dyDescent="0.25">
      <c r="B123" s="81" t="s">
        <v>102</v>
      </c>
      <c r="C123" s="81">
        <v>83</v>
      </c>
      <c r="D123" s="81">
        <v>560</v>
      </c>
      <c r="E123" s="81"/>
    </row>
    <row r="124" spans="2:5" x14ac:dyDescent="0.25">
      <c r="B124" s="81" t="s">
        <v>16</v>
      </c>
      <c r="C124" s="81">
        <v>0.44</v>
      </c>
      <c r="D124" s="81">
        <v>35</v>
      </c>
      <c r="E124" s="81"/>
    </row>
    <row r="125" spans="2:5" x14ac:dyDescent="0.25">
      <c r="B125" s="81" t="s">
        <v>163</v>
      </c>
      <c r="C125" s="81" t="s">
        <v>67</v>
      </c>
      <c r="D125" s="81" t="s">
        <v>67</v>
      </c>
      <c r="E125" s="81"/>
    </row>
    <row r="126" spans="2:5" x14ac:dyDescent="0.25">
      <c r="B126" s="81" t="s">
        <v>70</v>
      </c>
      <c r="C126" s="81">
        <v>24</v>
      </c>
      <c r="D126" s="81">
        <v>10</v>
      </c>
      <c r="E126" s="81"/>
    </row>
    <row r="127" spans="2:5" x14ac:dyDescent="0.25">
      <c r="B127" s="81" t="s">
        <v>60</v>
      </c>
      <c r="C127" s="81">
        <v>1.6</v>
      </c>
      <c r="D127" s="81">
        <v>1.5</v>
      </c>
      <c r="E127" s="81"/>
    </row>
    <row r="128" spans="2:5" x14ac:dyDescent="0.25">
      <c r="B128" s="81" t="s">
        <v>112</v>
      </c>
      <c r="C128" s="81" t="s">
        <v>67</v>
      </c>
      <c r="D128" s="81" t="s">
        <v>67</v>
      </c>
      <c r="E128" s="81"/>
    </row>
    <row r="129" spans="2:5" x14ac:dyDescent="0.25">
      <c r="B129" s="81" t="s">
        <v>176</v>
      </c>
      <c r="C129" s="81"/>
      <c r="D129" s="81"/>
      <c r="E129" s="81"/>
    </row>
    <row r="130" spans="2:5" x14ac:dyDescent="0.25">
      <c r="B130" s="81" t="s">
        <v>61</v>
      </c>
      <c r="C130" s="81">
        <v>4400</v>
      </c>
      <c r="D130" s="81">
        <v>487</v>
      </c>
      <c r="E130" s="81"/>
    </row>
    <row r="131" spans="2:5" x14ac:dyDescent="0.25">
      <c r="B131" s="81" t="s">
        <v>106</v>
      </c>
      <c r="C131" s="81" t="s">
        <v>67</v>
      </c>
      <c r="D131" s="81">
        <v>410</v>
      </c>
      <c r="E131" s="81"/>
    </row>
    <row r="132" spans="2:5" x14ac:dyDescent="0.25">
      <c r="B132" s="81" t="s">
        <v>118</v>
      </c>
      <c r="C132" s="81">
        <v>8.3000000000000007</v>
      </c>
      <c r="D132" s="81">
        <v>5</v>
      </c>
      <c r="E132" s="81"/>
    </row>
    <row r="133" spans="2:5" x14ac:dyDescent="0.25">
      <c r="B133" s="81" t="s">
        <v>64</v>
      </c>
      <c r="C133" s="81">
        <v>3800</v>
      </c>
      <c r="D133" s="81">
        <v>1050</v>
      </c>
      <c r="E133" s="81">
        <v>1</v>
      </c>
    </row>
    <row r="134" spans="2:5" x14ac:dyDescent="0.25">
      <c r="B134" s="81" t="s">
        <v>62</v>
      </c>
      <c r="C134" s="81">
        <v>36</v>
      </c>
      <c r="D134" s="81" t="s">
        <v>67</v>
      </c>
      <c r="E134" s="81"/>
    </row>
    <row r="135" spans="2:5" x14ac:dyDescent="0.25">
      <c r="B135" s="81" t="s">
        <v>103</v>
      </c>
      <c r="C135" s="81" t="s">
        <v>67</v>
      </c>
      <c r="D135" s="81" t="s">
        <v>67</v>
      </c>
      <c r="E135" s="81"/>
    </row>
    <row r="136" spans="2:5" x14ac:dyDescent="0.25">
      <c r="B136" s="88"/>
      <c r="C136" s="88"/>
      <c r="D136" s="88"/>
      <c r="E136" s="24"/>
    </row>
    <row r="137" spans="2:5" x14ac:dyDescent="0.25">
      <c r="B137" s="88"/>
      <c r="C137" s="88"/>
      <c r="D137" s="88"/>
      <c r="E137" s="24"/>
    </row>
    <row r="138" spans="2:5" x14ac:dyDescent="0.25">
      <c r="B138" s="88"/>
      <c r="C138" s="88"/>
      <c r="D138" s="88"/>
      <c r="E138" s="24"/>
    </row>
  </sheetData>
  <sheetProtection password="DBB9"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LIQUID PESTICIDE DILUTIONS</vt:lpstr>
      <vt:lpstr>DRY PESTICIDE DILUTIONS</vt:lpstr>
      <vt:lpstr>A.I. LIST</vt:lpstr>
      <vt:lpstr>INSTRUCTIONS!Print_Area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Boccuzzo, Linda</cp:lastModifiedBy>
  <cp:lastPrinted>2018-10-04T15:45:16Z</cp:lastPrinted>
  <dcterms:created xsi:type="dcterms:W3CDTF">2010-02-22T14:07:23Z</dcterms:created>
  <dcterms:modified xsi:type="dcterms:W3CDTF">2018-12-24T15:30:42Z</dcterms:modified>
</cp:coreProperties>
</file>