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ermontgov-my.sharepoint.com/personal/matthew_millard_vermont_gov/Documents/Desktop/"/>
    </mc:Choice>
  </mc:AlternateContent>
  <xr:revisionPtr revIDLastSave="0" documentId="8_{0577DF3F-6FA4-41A2-976D-34DFBB0A5B6F}" xr6:coauthVersionLast="47" xr6:coauthVersionMax="47" xr10:uidLastSave="{00000000-0000-0000-0000-000000000000}"/>
  <bookViews>
    <workbookView xWindow="-108" yWindow="-108" windowWidth="23256" windowHeight="12720" xr2:uid="{868B8F50-93B4-47DF-BBED-781488BDBA47}"/>
  </bookViews>
  <sheets>
    <sheet name="SamplePlan" sheetId="1" r:id="rId1"/>
    <sheet name="TestGroups" sheetId="6" r:id="rId2"/>
    <sheet name="Sheet2" sheetId="2" state="very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6" l="1"/>
  <c r="B4" i="6"/>
  <c r="B3" i="6"/>
  <c r="F4" i="6"/>
  <c r="F3" i="6"/>
  <c r="C11" i="1" l="1"/>
  <c r="C25" i="1" l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B2" i="2" l="1"/>
  <c r="E2" i="2" s="1"/>
  <c r="A2" i="2" s="1"/>
  <c r="F2" i="2" s="1"/>
  <c r="D9" i="1" l="1"/>
  <c r="E9" i="1" s="1"/>
  <c r="D10" i="1" l="1"/>
  <c r="F9" i="1"/>
  <c r="E10" i="1"/>
  <c r="F10" i="1" l="1"/>
  <c r="G9" i="1"/>
  <c r="H9" i="1" l="1"/>
  <c r="G10" i="1"/>
  <c r="I9" i="1" l="1"/>
  <c r="H10" i="1"/>
  <c r="J9" i="1" l="1"/>
  <c r="I10" i="1"/>
  <c r="K9" i="1" l="1"/>
  <c r="J10" i="1"/>
  <c r="L9" i="1" l="1"/>
  <c r="K10" i="1"/>
  <c r="M9" i="1" l="1"/>
  <c r="L10" i="1"/>
  <c r="N9" i="1" l="1"/>
  <c r="M10" i="1"/>
  <c r="O9" i="1" l="1"/>
  <c r="N10" i="1"/>
  <c r="P9" i="1" l="1"/>
  <c r="O10" i="1"/>
  <c r="Q9" i="1" l="1"/>
  <c r="P10" i="1"/>
  <c r="R9" i="1" l="1"/>
  <c r="Q10" i="1"/>
  <c r="S9" i="1" l="1"/>
  <c r="R10" i="1"/>
  <c r="T9" i="1" l="1"/>
  <c r="S10" i="1"/>
  <c r="U9" i="1" l="1"/>
  <c r="T10" i="1"/>
  <c r="V9" i="1" l="1"/>
  <c r="U10" i="1"/>
  <c r="W9" i="1" l="1"/>
  <c r="V10" i="1"/>
  <c r="X9" i="1" l="1"/>
  <c r="W10" i="1"/>
  <c r="Y9" i="1" l="1"/>
  <c r="X10" i="1"/>
  <c r="Z9" i="1" l="1"/>
  <c r="Y10" i="1"/>
  <c r="AA9" i="1" l="1"/>
  <c r="Z10" i="1"/>
  <c r="AB9" i="1" l="1"/>
  <c r="AA10" i="1"/>
  <c r="AC9" i="1" l="1"/>
  <c r="AB10" i="1"/>
  <c r="AD9" i="1" l="1"/>
  <c r="AC10" i="1"/>
  <c r="AE9" i="1" l="1"/>
  <c r="AD10" i="1"/>
  <c r="AF9" i="1" l="1"/>
  <c r="AE10" i="1"/>
  <c r="AG9" i="1" l="1"/>
  <c r="AF10" i="1"/>
  <c r="AH9" i="1" l="1"/>
  <c r="AG10" i="1"/>
  <c r="AI9" i="1" l="1"/>
  <c r="AH10" i="1"/>
  <c r="AJ9" i="1" l="1"/>
  <c r="AI10" i="1"/>
  <c r="AK9" i="1" l="1"/>
  <c r="AJ10" i="1"/>
  <c r="AL9" i="1" l="1"/>
  <c r="AK10" i="1"/>
  <c r="AM9" i="1" l="1"/>
  <c r="AL10" i="1"/>
  <c r="AN9" i="1" l="1"/>
  <c r="AM10" i="1"/>
  <c r="AO9" i="1" l="1"/>
  <c r="AN10" i="1"/>
  <c r="AP9" i="1" l="1"/>
  <c r="AO10" i="1"/>
  <c r="AQ9" i="1" l="1"/>
  <c r="AP10" i="1"/>
  <c r="AR9" i="1" l="1"/>
  <c r="AQ10" i="1"/>
  <c r="AS9" i="1" l="1"/>
  <c r="AR10" i="1"/>
  <c r="AT9" i="1" l="1"/>
  <c r="AS10" i="1"/>
  <c r="AU9" i="1" l="1"/>
  <c r="AT10" i="1"/>
  <c r="AV9" i="1" l="1"/>
  <c r="AU10" i="1"/>
  <c r="AW9" i="1" l="1"/>
  <c r="AV10" i="1"/>
  <c r="AX9" i="1" l="1"/>
  <c r="AW10" i="1"/>
  <c r="AY9" i="1" l="1"/>
  <c r="AX10" i="1"/>
  <c r="AZ9" i="1" l="1"/>
  <c r="AY10" i="1"/>
  <c r="BA9" i="1" l="1"/>
  <c r="AZ10" i="1"/>
  <c r="BB9" i="1" l="1"/>
  <c r="BA10" i="1"/>
  <c r="BC9" i="1" l="1"/>
  <c r="BC10" i="1" s="1"/>
  <c r="BB10" i="1"/>
</calcChain>
</file>

<file path=xl/sharedStrings.xml><?xml version="1.0" encoding="utf-8"?>
<sst xmlns="http://schemas.openxmlformats.org/spreadsheetml/2006/main" count="122" uniqueCount="100">
  <si>
    <t>Sample Submission Plan</t>
  </si>
  <si>
    <t>Calendar Year:</t>
  </si>
  <si>
    <t>Project Leader Name:</t>
  </si>
  <si>
    <t>Program Name:</t>
  </si>
  <si>
    <t>Program Number (###):</t>
  </si>
  <si>
    <t>Project Leader Phone:</t>
  </si>
  <si>
    <t>Project-specific QA/QC Required?</t>
  </si>
  <si>
    <t>Project Name:</t>
  </si>
  <si>
    <t>Project Number (###-##):</t>
  </si>
  <si>
    <t xml:space="preserve">Sample delivery method: </t>
  </si>
  <si>
    <t>Rain Event Sampling Program?</t>
  </si>
  <si>
    <t>A list of available tests and parameters can be found here.</t>
  </si>
  <si>
    <r>
      <t>Please send completed Sampling Plan to:</t>
    </r>
    <r>
      <rPr>
        <sz val="11"/>
        <color theme="1"/>
        <rFont val="Calibri"/>
        <family val="2"/>
        <scheme val="minor"/>
      </rPr>
      <t xml:space="preserve"> </t>
    </r>
    <r>
      <rPr>
        <u/>
        <sz val="11"/>
        <color rgb="FF0070C0"/>
        <rFont val="Calibri"/>
        <family val="2"/>
        <scheme val="minor"/>
      </rPr>
      <t>agr.vael@vermont.gov</t>
    </r>
  </si>
  <si>
    <t>Week Beginning (Monday)</t>
  </si>
  <si>
    <t>Test</t>
  </si>
  <si>
    <t>Total # Samples</t>
  </si>
  <si>
    <t>Use same test/sub groups as last year?</t>
  </si>
  <si>
    <t>N</t>
  </si>
  <si>
    <t>Test Group 1</t>
  </si>
  <si>
    <t>Test Group Name</t>
  </si>
  <si>
    <t>{Testgrp1}</t>
  </si>
  <si>
    <t>Sub Group Name(s)</t>
  </si>
  <si>
    <t>default tests*</t>
  </si>
  <si>
    <t>Deep</t>
  </si>
  <si>
    <t>Shallow</t>
  </si>
  <si>
    <t>[subgrp3]</t>
  </si>
  <si>
    <t>[subgrp4]</t>
  </si>
  <si>
    <t>[subgrp5]</t>
  </si>
  <si>
    <t>*These tests will be added to every sample assigned this test group</t>
  </si>
  <si>
    <t>Optional Test Group 2</t>
  </si>
  <si>
    <t>[Testgrp2]</t>
  </si>
  <si>
    <t>[subgrp1]</t>
  </si>
  <si>
    <t>[subgrp2]</t>
  </si>
  <si>
    <t>Optional Test Group 3</t>
  </si>
  <si>
    <t>[Testgrp3[</t>
  </si>
  <si>
    <t>Day of Week</t>
  </si>
  <si>
    <t>Year</t>
  </si>
  <si>
    <t>Month</t>
  </si>
  <si>
    <t>Day</t>
  </si>
  <si>
    <t>Date</t>
  </si>
  <si>
    <t>First Monday</t>
  </si>
  <si>
    <t>Air Toxics Metals</t>
  </si>
  <si>
    <t>Alkalinity Auto Titrator</t>
  </si>
  <si>
    <t>Y</t>
  </si>
  <si>
    <t>Hand-Delivered</t>
  </si>
  <si>
    <t>Chloride by SEAL</t>
  </si>
  <si>
    <t>Courier</t>
  </si>
  <si>
    <t>Chlorophyll-a</t>
  </si>
  <si>
    <t>Mail</t>
  </si>
  <si>
    <t>COD</t>
  </si>
  <si>
    <t>UPS</t>
  </si>
  <si>
    <t>Conductivity</t>
  </si>
  <si>
    <t>FedEx</t>
  </si>
  <si>
    <t>Corn Herbicides</t>
  </si>
  <si>
    <t>E. coli MPN</t>
  </si>
  <si>
    <t>E. coli P/A</t>
  </si>
  <si>
    <t>Glyphosate</t>
  </si>
  <si>
    <t>Gran Alkalinity</t>
  </si>
  <si>
    <t>Hemp Total Metals</t>
  </si>
  <si>
    <t>IC Anions</t>
  </si>
  <si>
    <t>IC Anions - Nitrate Acid Rain</t>
  </si>
  <si>
    <t>IC Anions - Nitrate/Nitrite</t>
  </si>
  <si>
    <t>IC Anions - Sulfate</t>
  </si>
  <si>
    <t>Inorganic Carbon Dissolved</t>
  </si>
  <si>
    <t>Inorganic Carbon Total</t>
  </si>
  <si>
    <t>Maple Syrup Lead</t>
  </si>
  <si>
    <t>Mercury by ICP MS</t>
  </si>
  <si>
    <t>Metals Acid Rain</t>
  </si>
  <si>
    <t>Metals Acid Rain Organic Aluminum</t>
  </si>
  <si>
    <t>Metals Dissolved</t>
  </si>
  <si>
    <t>Metals Earth</t>
  </si>
  <si>
    <t>Metals Landfill</t>
  </si>
  <si>
    <t>Metals Landfill Dissolved</t>
  </si>
  <si>
    <t>Metals Organic Aluminum</t>
  </si>
  <si>
    <t>Metals Total</t>
  </si>
  <si>
    <t>Neonic - CHMetabs</t>
  </si>
  <si>
    <t>Nitrogen Ammonia</t>
  </si>
  <si>
    <t>Nitrogen Dissolved</t>
  </si>
  <si>
    <t>Nitrogen NOX</t>
  </si>
  <si>
    <t>Nitrogen Total</t>
  </si>
  <si>
    <t>NPOC</t>
  </si>
  <si>
    <t>NPOC Dissolved</t>
  </si>
  <si>
    <t>Percent Moisture</t>
  </si>
  <si>
    <t>Phosphorus Dissolved</t>
  </si>
  <si>
    <t>Phosphorus Ortho</t>
  </si>
  <si>
    <t>Phosphorus Total</t>
  </si>
  <si>
    <t>Potency</t>
  </si>
  <si>
    <t>Silica by SEAL</t>
  </si>
  <si>
    <t>Tick Pathogens</t>
  </si>
  <si>
    <t>TO11</t>
  </si>
  <si>
    <t>TO15</t>
  </si>
  <si>
    <t>Total Coliform MPN</t>
  </si>
  <si>
    <t>Total Coliform P/A</t>
  </si>
  <si>
    <t>Total Suspended Solids</t>
  </si>
  <si>
    <t>Turbidity</t>
  </si>
  <si>
    <t>Chloride by IC</t>
  </si>
  <si>
    <t>Metals Earth Dissolved</t>
  </si>
  <si>
    <t>NPOC Filtering</t>
  </si>
  <si>
    <t>Free Microcystin Toxins by ELISA</t>
  </si>
  <si>
    <t>PCBs in 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</si>
</sst>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$-409]* 0.&quot;00&quot;_);[$$-409]* \(0.&quot;00&quot;\);\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sz val="11"/>
      <color theme="1"/>
      <name val="Symbol"/>
      <family val="1"/>
      <charset val="2"/>
    </font>
    <font>
      <sz val="10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DB3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</cellStyleXfs>
  <cellXfs count="118">
    <xf numFmtId="0" fontId="0" fillId="0" borderId="0" xfId="0"/>
    <xf numFmtId="16" fontId="0" fillId="0" borderId="0" xfId="0" applyNumberFormat="1"/>
    <xf numFmtId="0" fontId="5" fillId="0" borderId="0" xfId="0" applyFont="1"/>
    <xf numFmtId="0" fontId="0" fillId="0" borderId="0" xfId="0" applyAlignment="1">
      <alignment indent="1"/>
    </xf>
    <xf numFmtId="0" fontId="1" fillId="0" borderId="2" xfId="0" applyFont="1" applyBorder="1" applyAlignment="1">
      <alignment horizontal="right" indent="1"/>
    </xf>
    <xf numFmtId="0" fontId="1" fillId="0" borderId="5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right" inden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3" borderId="10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3" borderId="12" xfId="0" applyFill="1" applyBorder="1" applyAlignment="1">
      <alignment horizont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0" xfId="0" applyFont="1" applyProtection="1">
      <protection locked="0"/>
    </xf>
    <xf numFmtId="0" fontId="7" fillId="0" borderId="0" xfId="0" applyFont="1"/>
    <xf numFmtId="0" fontId="3" fillId="2" borderId="7" xfId="1" applyBorder="1" applyProtection="1">
      <protection locked="0"/>
    </xf>
    <xf numFmtId="0" fontId="3" fillId="2" borderId="4" xfId="1" applyBorder="1" applyProtection="1">
      <protection locked="0"/>
    </xf>
    <xf numFmtId="0" fontId="3" fillId="2" borderId="2" xfId="1" applyBorder="1" applyAlignment="1" applyProtection="1">
      <alignment horizontal="center"/>
      <protection locked="0"/>
    </xf>
    <xf numFmtId="0" fontId="3" fillId="2" borderId="14" xfId="1" applyBorder="1" applyAlignment="1" applyProtection="1">
      <alignment horizontal="center"/>
      <protection locked="0"/>
    </xf>
    <xf numFmtId="0" fontId="3" fillId="2" borderId="15" xfId="1" applyBorder="1" applyAlignment="1" applyProtection="1">
      <alignment horizontal="center"/>
      <protection locked="0"/>
    </xf>
    <xf numFmtId="0" fontId="3" fillId="2" borderId="16" xfId="1" applyBorder="1" applyAlignment="1" applyProtection="1">
      <alignment horizontal="center"/>
      <protection locked="0"/>
    </xf>
    <xf numFmtId="0" fontId="3" fillId="2" borderId="5" xfId="1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left"/>
      <protection locked="0"/>
    </xf>
    <xf numFmtId="0" fontId="3" fillId="2" borderId="3" xfId="1" applyBorder="1" applyAlignment="1" applyProtection="1">
      <alignment horizontal="center"/>
      <protection locked="0"/>
    </xf>
    <xf numFmtId="0" fontId="1" fillId="3" borderId="29" xfId="0" applyFont="1" applyFill="1" applyBorder="1" applyAlignment="1">
      <alignment horizontal="center" vertical="center" wrapText="1"/>
    </xf>
    <xf numFmtId="0" fontId="9" fillId="0" borderId="33" xfId="1" applyFont="1" applyFill="1" applyBorder="1" applyAlignment="1" applyProtection="1">
      <alignment horizontal="center"/>
      <protection locked="0"/>
    </xf>
    <xf numFmtId="0" fontId="9" fillId="0" borderId="30" xfId="1" applyFont="1" applyFill="1" applyBorder="1" applyAlignment="1" applyProtection="1">
      <alignment horizontal="center"/>
      <protection locked="0"/>
    </xf>
    <xf numFmtId="0" fontId="9" fillId="0" borderId="0" xfId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9" fillId="0" borderId="33" xfId="1" applyFont="1" applyFill="1" applyBorder="1" applyAlignment="1" applyProtection="1">
      <alignment horizontal="center"/>
    </xf>
    <xf numFmtId="0" fontId="9" fillId="0" borderId="30" xfId="1" applyFont="1" applyFill="1" applyBorder="1" applyAlignment="1" applyProtection="1">
      <alignment horizontal="center"/>
    </xf>
    <xf numFmtId="0" fontId="9" fillId="0" borderId="0" xfId="1" applyFont="1" applyFill="1" applyAlignment="1" applyProtection="1">
      <alignment horizontal="center"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4" fillId="4" borderId="1" xfId="3" applyFont="1" applyBorder="1" applyAlignment="1" applyProtection="1">
      <alignment wrapText="1"/>
    </xf>
    <xf numFmtId="0" fontId="17" fillId="0" borderId="0" xfId="0" applyFont="1" applyAlignment="1">
      <alignment horizontal="left" vertical="center" indent="2"/>
    </xf>
    <xf numFmtId="0" fontId="13" fillId="0" borderId="0" xfId="0" applyFont="1" applyAlignment="1">
      <alignment horizontal="left" vertical="center" wrapText="1"/>
    </xf>
    <xf numFmtId="0" fontId="14" fillId="4" borderId="10" xfId="3" applyFont="1" applyBorder="1" applyProtection="1">
      <protection locked="0"/>
    </xf>
    <xf numFmtId="0" fontId="14" fillId="4" borderId="11" xfId="3" applyFont="1" applyBorder="1" applyProtection="1">
      <protection locked="0"/>
    </xf>
    <xf numFmtId="0" fontId="14" fillId="4" borderId="12" xfId="3" applyFont="1" applyBorder="1" applyProtection="1"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5" borderId="12" xfId="4" applyFont="1" applyBorder="1" applyProtection="1">
      <protection locked="0"/>
    </xf>
    <xf numFmtId="0" fontId="1" fillId="0" borderId="17" xfId="0" applyFont="1" applyBorder="1" applyAlignment="1">
      <alignment horizontal="right" indent="1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" fontId="0" fillId="0" borderId="0" xfId="0" applyNumberFormat="1" applyAlignment="1">
      <alignment vertical="top"/>
    </xf>
    <xf numFmtId="0" fontId="3" fillId="2" borderId="4" xfId="1" applyBorder="1" applyAlignment="1" applyProtection="1">
      <alignment horizontal="center"/>
      <protection locked="0"/>
    </xf>
    <xf numFmtId="0" fontId="3" fillId="2" borderId="6" xfId="1" applyBorder="1" applyAlignment="1" applyProtection="1">
      <alignment horizontal="center"/>
      <protection locked="0"/>
    </xf>
    <xf numFmtId="0" fontId="3" fillId="2" borderId="7" xfId="1" applyBorder="1" applyAlignment="1" applyProtection="1">
      <alignment horizontal="center"/>
      <protection locked="0"/>
    </xf>
    <xf numFmtId="0" fontId="0" fillId="0" borderId="31" xfId="0" applyBorder="1"/>
    <xf numFmtId="0" fontId="0" fillId="0" borderId="32" xfId="0" applyBorder="1"/>
    <xf numFmtId="0" fontId="4" fillId="0" borderId="0" xfId="2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5" xfId="1" applyBorder="1" applyAlignment="1" applyProtection="1">
      <alignment horizontal="left"/>
      <protection locked="0"/>
    </xf>
    <xf numFmtId="0" fontId="3" fillId="2" borderId="16" xfId="1" applyBorder="1" applyAlignment="1" applyProtection="1">
      <alignment horizontal="left"/>
      <protection locked="0"/>
    </xf>
    <xf numFmtId="0" fontId="10" fillId="0" borderId="5" xfId="0" applyFont="1" applyBorder="1"/>
    <xf numFmtId="0" fontId="10" fillId="0" borderId="6" xfId="0" applyFont="1" applyBorder="1"/>
    <xf numFmtId="0" fontId="1" fillId="0" borderId="28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3" fillId="2" borderId="8" xfId="1" applyBorder="1" applyAlignment="1" applyProtection="1">
      <alignment horizontal="center"/>
      <protection locked="0"/>
    </xf>
    <xf numFmtId="0" fontId="3" fillId="2" borderId="23" xfId="1" applyBorder="1" applyAlignment="1" applyProtection="1">
      <alignment horizontal="center"/>
      <protection locked="0"/>
    </xf>
    <xf numFmtId="0" fontId="3" fillId="2" borderId="31" xfId="1" applyBorder="1" applyAlignment="1" applyProtection="1">
      <alignment horizontal="center"/>
      <protection locked="0"/>
    </xf>
    <xf numFmtId="0" fontId="3" fillId="2" borderId="9" xfId="1" applyBorder="1" applyAlignment="1" applyProtection="1">
      <alignment horizontal="center"/>
      <protection locked="0"/>
    </xf>
    <xf numFmtId="0" fontId="3" fillId="2" borderId="25" xfId="1" applyBorder="1" applyAlignment="1" applyProtection="1">
      <alignment horizontal="center"/>
      <protection locked="0"/>
    </xf>
    <xf numFmtId="0" fontId="3" fillId="2" borderId="32" xfId="1" applyBorder="1" applyAlignment="1" applyProtection="1">
      <alignment horizontal="center"/>
      <protection locked="0"/>
    </xf>
    <xf numFmtId="0" fontId="8" fillId="0" borderId="0" xfId="0" applyFont="1" applyAlignment="1">
      <alignment horizontal="center" vertical="center" wrapText="1"/>
    </xf>
    <xf numFmtId="0" fontId="3" fillId="2" borderId="3" xfId="1" quotePrefix="1" applyBorder="1" applyAlignment="1" applyProtection="1">
      <alignment horizontal="center"/>
      <protection locked="0"/>
    </xf>
    <xf numFmtId="0" fontId="3" fillId="2" borderId="4" xfId="1" applyBorder="1" applyAlignment="1" applyProtection="1">
      <alignment horizontal="center"/>
      <protection locked="0"/>
    </xf>
    <xf numFmtId="0" fontId="3" fillId="2" borderId="6" xfId="1" applyBorder="1" applyAlignment="1" applyProtection="1">
      <alignment horizontal="center"/>
      <protection locked="0"/>
    </xf>
    <xf numFmtId="0" fontId="3" fillId="2" borderId="7" xfId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0" fillId="0" borderId="2" xfId="0" applyFont="1" applyBorder="1"/>
    <xf numFmtId="0" fontId="10" fillId="0" borderId="3" xfId="0" applyFont="1" applyBorder="1"/>
    <xf numFmtId="0" fontId="3" fillId="2" borderId="3" xfId="1" applyBorder="1" applyAlignment="1" applyProtection="1">
      <alignment horizontal="left"/>
      <protection locked="0"/>
    </xf>
    <xf numFmtId="0" fontId="3" fillId="2" borderId="4" xfId="1" applyBorder="1" applyAlignment="1" applyProtection="1">
      <alignment horizontal="left"/>
      <protection locked="0"/>
    </xf>
    <xf numFmtId="0" fontId="3" fillId="2" borderId="6" xfId="1" applyBorder="1" applyAlignment="1" applyProtection="1">
      <alignment horizontal="left"/>
      <protection locked="0"/>
    </xf>
    <xf numFmtId="0" fontId="3" fillId="2" borderId="7" xfId="1" applyBorder="1" applyAlignment="1" applyProtection="1">
      <alignment horizontal="left"/>
      <protection locked="0"/>
    </xf>
    <xf numFmtId="0" fontId="1" fillId="0" borderId="27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/>
    <xf numFmtId="0" fontId="0" fillId="0" borderId="23" xfId="0" applyBorder="1"/>
    <xf numFmtId="0" fontId="0" fillId="0" borderId="31" xfId="0" applyBorder="1"/>
    <xf numFmtId="0" fontId="0" fillId="0" borderId="9" xfId="0" applyBorder="1"/>
    <xf numFmtId="0" fontId="0" fillId="0" borderId="25" xfId="0" applyBorder="1"/>
    <xf numFmtId="0" fontId="0" fillId="0" borderId="32" xfId="0" applyBorder="1"/>
    <xf numFmtId="0" fontId="15" fillId="5" borderId="34" xfId="4" applyFont="1" applyBorder="1" applyAlignment="1" applyProtection="1">
      <alignment horizontal="left"/>
      <protection locked="0"/>
    </xf>
    <xf numFmtId="0" fontId="15" fillId="5" borderId="35" xfId="4" applyFont="1" applyBorder="1" applyAlignment="1" applyProtection="1">
      <alignment horizontal="left"/>
      <protection locked="0"/>
    </xf>
    <xf numFmtId="0" fontId="15" fillId="5" borderId="36" xfId="4" applyFont="1" applyBorder="1" applyAlignment="1" applyProtection="1">
      <alignment horizontal="left"/>
      <protection locked="0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indent="1"/>
    </xf>
    <xf numFmtId="0" fontId="13" fillId="0" borderId="35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top"/>
    </xf>
    <xf numFmtId="164" fontId="0" fillId="0" borderId="17" xfId="0" applyNumberFormat="1" applyBorder="1" applyAlignment="1">
      <alignment horizontal="center" vertical="center" textRotation="90"/>
    </xf>
    <xf numFmtId="164" fontId="0" fillId="0" borderId="18" xfId="0" applyNumberFormat="1" applyBorder="1" applyAlignment="1">
      <alignment vertical="center" textRotation="90"/>
    </xf>
    <xf numFmtId="164" fontId="0" fillId="0" borderId="19" xfId="0" applyNumberFormat="1" applyBorder="1" applyAlignment="1">
      <alignment vertical="center" textRotation="90"/>
    </xf>
  </cellXfs>
  <cellStyles count="5">
    <cellStyle name="20% - Accent6" xfId="3" builtinId="50"/>
    <cellStyle name="40% - Accent6" xfId="4" builtinId="51"/>
    <cellStyle name="Good" xfId="1" builtinId="26"/>
    <cellStyle name="Hyperlink" xfId="2" builtinId="8"/>
    <cellStyle name="Normal" xfId="0" builtinId="0"/>
  </cellStyles>
  <dxfs count="2">
    <dxf>
      <border>
        <right style="thin">
          <color auto="1"/>
        </right>
        <vertical/>
        <horizontal/>
      </border>
    </dxf>
    <dxf>
      <font>
        <strike val="0"/>
      </font>
      <fill>
        <patternFill>
          <bgColor rgb="FF8DDF9D"/>
        </patternFill>
      </fill>
    </dxf>
  </dxfs>
  <tableStyles count="0" defaultTableStyle="TableStyleMedium2" defaultPivotStyle="PivotStyleLight16"/>
  <colors>
    <mruColors>
      <color rgb="FF8DDF9D"/>
      <color rgb="FFFFE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295275</xdr:colOff>
      <xdr:row>26</xdr:row>
      <xdr:rowOff>133349</xdr:rowOff>
    </xdr:from>
    <xdr:to>
      <xdr:col>34</xdr:col>
      <xdr:colOff>250825</xdr:colOff>
      <xdr:row>34</xdr:row>
      <xdr:rowOff>85724</xdr:rowOff>
    </xdr:to>
    <xdr:sp macro="" textlink="" fLocksText="0">
      <xdr:nvSpPr>
        <xdr:cNvPr id="2" name="TextBox 1">
          <a:extLst>
            <a:ext uri="{FF2B5EF4-FFF2-40B4-BE49-F238E27FC236}">
              <a16:creationId xmlns:a16="http://schemas.microsoft.com/office/drawing/2014/main" id="{311C7DFC-9C23-47B7-ADB3-BD7F5711976F}"/>
            </a:ext>
          </a:extLst>
        </xdr:cNvPr>
        <xdr:cNvSpPr txBox="1"/>
      </xdr:nvSpPr>
      <xdr:spPr>
        <a:xfrm>
          <a:off x="495300" y="5829299"/>
          <a:ext cx="12982575" cy="1476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Enter any comments here: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228599</xdr:colOff>
      <xdr:row>0</xdr:row>
      <xdr:rowOff>95250</xdr:rowOff>
    </xdr:from>
    <xdr:to>
      <xdr:col>13</xdr:col>
      <xdr:colOff>47625</xdr:colOff>
      <xdr:row>7</xdr:row>
      <xdr:rowOff>142875</xdr:rowOff>
    </xdr:to>
    <xdr:sp macro="" textlink="">
      <xdr:nvSpPr>
        <xdr:cNvPr id="15" name="TextBox 1">
          <a:extLst>
            <a:ext uri="{FF2B5EF4-FFF2-40B4-BE49-F238E27FC236}">
              <a16:creationId xmlns:a16="http://schemas.microsoft.com/office/drawing/2014/main" id="{F449129A-DA86-49D8-8944-F2AD86C8AA8E}"/>
            </a:ext>
          </a:extLst>
        </xdr:cNvPr>
        <xdr:cNvSpPr txBox="1"/>
      </xdr:nvSpPr>
      <xdr:spPr>
        <a:xfrm>
          <a:off x="9439274" y="95250"/>
          <a:ext cx="5038726" cy="138112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	Test Groups and Sub Groups control</a:t>
          </a:r>
          <a:r>
            <a:rPr lang="en-US" sz="1100" baseline="0"/>
            <a:t> which tests get assigned to a given sample.  Using them effectively within WinLIMS can speed up your pre-registration of samples, or alternatively, can decrease the amount of time it takes for Sample Receiving to process your samples.  </a:t>
          </a:r>
        </a:p>
        <a:p>
          <a:r>
            <a:rPr lang="en-US" sz="1100" baseline="0"/>
            <a:t>	Most projects will only require a single test group with a few sub-groups.  VAEL Reserves the right to change or update test groups and/or sub-groups to minimize server and administrative overhead.</a:t>
          </a:r>
          <a:endParaRPr lang="en-US" sz="1100"/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riculture.vermont.gov/vermont-agriculture-and-environmental-laboratory-vael/lab-information/lab-tests-and-fee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2FDB-E025-485F-AF24-205E894413CD}">
  <sheetPr codeName="Sheet1">
    <tabColor rgb="FF8DDF9D"/>
    <pageSetUpPr fitToPage="1"/>
  </sheetPr>
  <dimension ref="B1:BC83"/>
  <sheetViews>
    <sheetView tabSelected="1" zoomScale="90" zoomScaleNormal="90" workbookViewId="0">
      <selection activeCell="B16" sqref="B16"/>
    </sheetView>
  </sheetViews>
  <sheetFormatPr defaultRowHeight="14.4" x14ac:dyDescent="0.3"/>
  <cols>
    <col min="1" max="1" width="3" bestFit="1" customWidth="1"/>
    <col min="2" max="2" width="22.6640625" customWidth="1"/>
    <col min="3" max="3" width="15.6640625" bestFit="1" customWidth="1"/>
    <col min="4" max="55" width="5" customWidth="1"/>
  </cols>
  <sheetData>
    <row r="1" spans="2:55" ht="31.5" customHeight="1" x14ac:dyDescent="0.3">
      <c r="B1" s="80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</row>
    <row r="2" spans="2:55" x14ac:dyDescent="0.3">
      <c r="B2" s="7" t="s">
        <v>1</v>
      </c>
      <c r="C2" s="27">
        <v>2023</v>
      </c>
      <c r="D2" s="28"/>
      <c r="E2" s="29"/>
      <c r="F2" s="29"/>
      <c r="AB2" s="85" t="s">
        <v>2</v>
      </c>
      <c r="AC2" s="86"/>
      <c r="AD2" s="86"/>
      <c r="AE2" s="86"/>
      <c r="AF2" s="86"/>
      <c r="AG2" s="93"/>
      <c r="AH2" s="93"/>
      <c r="AI2" s="93"/>
      <c r="AJ2" s="93"/>
      <c r="AK2" s="94"/>
    </row>
    <row r="3" spans="2:55" x14ac:dyDescent="0.3">
      <c r="B3" s="4" t="s">
        <v>3</v>
      </c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97" t="s">
        <v>4</v>
      </c>
      <c r="T3" s="98"/>
      <c r="U3" s="98"/>
      <c r="V3" s="98"/>
      <c r="W3" s="98"/>
      <c r="X3" s="99"/>
      <c r="Y3" s="81"/>
      <c r="Z3" s="82"/>
      <c r="AB3" s="87" t="s">
        <v>5</v>
      </c>
      <c r="AC3" s="88"/>
      <c r="AD3" s="88"/>
      <c r="AE3" s="88"/>
      <c r="AF3" s="88"/>
      <c r="AG3" s="67"/>
      <c r="AH3" s="67"/>
      <c r="AI3" s="67"/>
      <c r="AJ3" s="67"/>
      <c r="AK3" s="68"/>
      <c r="AL3" s="16"/>
      <c r="AM3" s="91" t="s">
        <v>6</v>
      </c>
      <c r="AN3" s="92"/>
      <c r="AO3" s="92"/>
      <c r="AP3" s="92"/>
      <c r="AQ3" s="92"/>
      <c r="AR3" s="92"/>
      <c r="AS3" s="18"/>
    </row>
    <row r="4" spans="2:55" x14ac:dyDescent="0.3">
      <c r="B4" s="5" t="s">
        <v>7</v>
      </c>
      <c r="C4" s="77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71" t="s">
        <v>8</v>
      </c>
      <c r="T4" s="72"/>
      <c r="U4" s="72"/>
      <c r="V4" s="72"/>
      <c r="W4" s="72"/>
      <c r="X4" s="73"/>
      <c r="Y4" s="83"/>
      <c r="Z4" s="84"/>
      <c r="AB4" s="89" t="s">
        <v>9</v>
      </c>
      <c r="AC4" s="90"/>
      <c r="AD4" s="90"/>
      <c r="AE4" s="90"/>
      <c r="AF4" s="90"/>
      <c r="AG4" s="95"/>
      <c r="AH4" s="95"/>
      <c r="AI4" s="95"/>
      <c r="AJ4" s="95"/>
      <c r="AK4" s="96"/>
      <c r="AL4" s="15"/>
      <c r="AM4" s="69" t="s">
        <v>10</v>
      </c>
      <c r="AN4" s="70"/>
      <c r="AO4" s="70"/>
      <c r="AP4" s="70"/>
      <c r="AQ4" s="70"/>
      <c r="AR4" s="70"/>
      <c r="AS4" s="17"/>
    </row>
    <row r="5" spans="2:55" x14ac:dyDescent="0.3">
      <c r="B5" s="3"/>
      <c r="C5" s="3"/>
    </row>
    <row r="6" spans="2:55" x14ac:dyDescent="0.3">
      <c r="U6" s="65" t="s">
        <v>11</v>
      </c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</row>
    <row r="7" spans="2:55" x14ac:dyDescent="0.3">
      <c r="U7" s="66" t="s">
        <v>12</v>
      </c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</row>
    <row r="8" spans="2:55" s="2" customFormat="1" x14ac:dyDescent="0.3">
      <c r="AO8"/>
    </row>
    <row r="9" spans="2:55" ht="56.25" customHeight="1" x14ac:dyDescent="0.3">
      <c r="B9" s="14"/>
      <c r="C9" s="14" t="s">
        <v>13</v>
      </c>
      <c r="D9" s="115">
        <f>Sheet2!F2</f>
        <v>44921</v>
      </c>
      <c r="E9" s="116">
        <f>D9+7</f>
        <v>44928</v>
      </c>
      <c r="F9" s="116">
        <f t="shared" ref="F9:BC9" si="0">E9+7</f>
        <v>44935</v>
      </c>
      <c r="G9" s="116">
        <f>F9+7</f>
        <v>44942</v>
      </c>
      <c r="H9" s="116">
        <f t="shared" si="0"/>
        <v>44949</v>
      </c>
      <c r="I9" s="116">
        <f t="shared" si="0"/>
        <v>44956</v>
      </c>
      <c r="J9" s="116">
        <f t="shared" si="0"/>
        <v>44963</v>
      </c>
      <c r="K9" s="116">
        <f t="shared" si="0"/>
        <v>44970</v>
      </c>
      <c r="L9" s="116">
        <f t="shared" si="0"/>
        <v>44977</v>
      </c>
      <c r="M9" s="116">
        <f t="shared" si="0"/>
        <v>44984</v>
      </c>
      <c r="N9" s="116">
        <f t="shared" si="0"/>
        <v>44991</v>
      </c>
      <c r="O9" s="116">
        <f t="shared" si="0"/>
        <v>44998</v>
      </c>
      <c r="P9" s="116">
        <f t="shared" si="0"/>
        <v>45005</v>
      </c>
      <c r="Q9" s="116">
        <f t="shared" si="0"/>
        <v>45012</v>
      </c>
      <c r="R9" s="116">
        <f t="shared" si="0"/>
        <v>45019</v>
      </c>
      <c r="S9" s="116">
        <f t="shared" si="0"/>
        <v>45026</v>
      </c>
      <c r="T9" s="116">
        <f t="shared" si="0"/>
        <v>45033</v>
      </c>
      <c r="U9" s="116">
        <f t="shared" si="0"/>
        <v>45040</v>
      </c>
      <c r="V9" s="116">
        <f t="shared" si="0"/>
        <v>45047</v>
      </c>
      <c r="W9" s="116">
        <f t="shared" si="0"/>
        <v>45054</v>
      </c>
      <c r="X9" s="116">
        <f t="shared" si="0"/>
        <v>45061</v>
      </c>
      <c r="Y9" s="116">
        <f t="shared" si="0"/>
        <v>45068</v>
      </c>
      <c r="Z9" s="116">
        <f t="shared" si="0"/>
        <v>45075</v>
      </c>
      <c r="AA9" s="116">
        <f t="shared" si="0"/>
        <v>45082</v>
      </c>
      <c r="AB9" s="116">
        <f t="shared" si="0"/>
        <v>45089</v>
      </c>
      <c r="AC9" s="116">
        <f t="shared" si="0"/>
        <v>45096</v>
      </c>
      <c r="AD9" s="116">
        <f t="shared" si="0"/>
        <v>45103</v>
      </c>
      <c r="AE9" s="116">
        <f t="shared" si="0"/>
        <v>45110</v>
      </c>
      <c r="AF9" s="116">
        <f t="shared" si="0"/>
        <v>45117</v>
      </c>
      <c r="AG9" s="116">
        <f t="shared" si="0"/>
        <v>45124</v>
      </c>
      <c r="AH9" s="116">
        <f t="shared" si="0"/>
        <v>45131</v>
      </c>
      <c r="AI9" s="116">
        <f t="shared" si="0"/>
        <v>45138</v>
      </c>
      <c r="AJ9" s="116">
        <f t="shared" si="0"/>
        <v>45145</v>
      </c>
      <c r="AK9" s="116">
        <f t="shared" si="0"/>
        <v>45152</v>
      </c>
      <c r="AL9" s="116">
        <f t="shared" si="0"/>
        <v>45159</v>
      </c>
      <c r="AM9" s="116">
        <f t="shared" si="0"/>
        <v>45166</v>
      </c>
      <c r="AN9" s="116">
        <f t="shared" si="0"/>
        <v>45173</v>
      </c>
      <c r="AO9" s="116">
        <f t="shared" si="0"/>
        <v>45180</v>
      </c>
      <c r="AP9" s="116">
        <f t="shared" si="0"/>
        <v>45187</v>
      </c>
      <c r="AQ9" s="116">
        <f t="shared" si="0"/>
        <v>45194</v>
      </c>
      <c r="AR9" s="116">
        <f t="shared" si="0"/>
        <v>45201</v>
      </c>
      <c r="AS9" s="116">
        <f t="shared" si="0"/>
        <v>45208</v>
      </c>
      <c r="AT9" s="116">
        <f t="shared" si="0"/>
        <v>45215</v>
      </c>
      <c r="AU9" s="116">
        <f t="shared" si="0"/>
        <v>45222</v>
      </c>
      <c r="AV9" s="116">
        <f t="shared" si="0"/>
        <v>45229</v>
      </c>
      <c r="AW9" s="116">
        <f t="shared" si="0"/>
        <v>45236</v>
      </c>
      <c r="AX9" s="116">
        <f t="shared" si="0"/>
        <v>45243</v>
      </c>
      <c r="AY9" s="116">
        <f t="shared" si="0"/>
        <v>45250</v>
      </c>
      <c r="AZ9" s="116">
        <f t="shared" si="0"/>
        <v>45257</v>
      </c>
      <c r="BA9" s="116">
        <f t="shared" si="0"/>
        <v>45264</v>
      </c>
      <c r="BB9" s="116">
        <f t="shared" si="0"/>
        <v>45271</v>
      </c>
      <c r="BC9" s="117">
        <f t="shared" si="0"/>
        <v>45278</v>
      </c>
    </row>
    <row r="10" spans="2:55" ht="15.75" customHeight="1" x14ac:dyDescent="0.3">
      <c r="B10" s="13" t="s">
        <v>14</v>
      </c>
      <c r="C10" s="26" t="s">
        <v>15</v>
      </c>
      <c r="D10" s="10" t="str">
        <f t="shared" ref="D10:AI10" si="1">TEXT(D9,"mmm")</f>
        <v>Dec</v>
      </c>
      <c r="E10" s="11" t="str">
        <f t="shared" si="1"/>
        <v>Jan</v>
      </c>
      <c r="F10" s="11" t="str">
        <f t="shared" si="1"/>
        <v>Jan</v>
      </c>
      <c r="G10" s="11" t="str">
        <f t="shared" si="1"/>
        <v>Jan</v>
      </c>
      <c r="H10" s="11" t="str">
        <f t="shared" si="1"/>
        <v>Jan</v>
      </c>
      <c r="I10" s="11" t="str">
        <f t="shared" si="1"/>
        <v>Jan</v>
      </c>
      <c r="J10" s="11" t="str">
        <f t="shared" si="1"/>
        <v>Feb</v>
      </c>
      <c r="K10" s="11" t="str">
        <f t="shared" si="1"/>
        <v>Feb</v>
      </c>
      <c r="L10" s="11" t="str">
        <f t="shared" si="1"/>
        <v>Feb</v>
      </c>
      <c r="M10" s="11" t="str">
        <f t="shared" si="1"/>
        <v>Feb</v>
      </c>
      <c r="N10" s="11" t="str">
        <f t="shared" si="1"/>
        <v>Mar</v>
      </c>
      <c r="O10" s="11" t="str">
        <f t="shared" si="1"/>
        <v>Mar</v>
      </c>
      <c r="P10" s="11" t="str">
        <f t="shared" si="1"/>
        <v>Mar</v>
      </c>
      <c r="Q10" s="11" t="str">
        <f t="shared" si="1"/>
        <v>Mar</v>
      </c>
      <c r="R10" s="11" t="str">
        <f t="shared" si="1"/>
        <v>Apr</v>
      </c>
      <c r="S10" s="11" t="str">
        <f t="shared" si="1"/>
        <v>Apr</v>
      </c>
      <c r="T10" s="11" t="str">
        <f t="shared" si="1"/>
        <v>Apr</v>
      </c>
      <c r="U10" s="11" t="str">
        <f t="shared" si="1"/>
        <v>Apr</v>
      </c>
      <c r="V10" s="11" t="str">
        <f t="shared" si="1"/>
        <v>May</v>
      </c>
      <c r="W10" s="11" t="str">
        <f t="shared" si="1"/>
        <v>May</v>
      </c>
      <c r="X10" s="11" t="str">
        <f t="shared" si="1"/>
        <v>May</v>
      </c>
      <c r="Y10" s="11" t="str">
        <f t="shared" si="1"/>
        <v>May</v>
      </c>
      <c r="Z10" s="11" t="str">
        <f t="shared" si="1"/>
        <v>May</v>
      </c>
      <c r="AA10" s="11" t="str">
        <f t="shared" si="1"/>
        <v>Jun</v>
      </c>
      <c r="AB10" s="11" t="str">
        <f t="shared" si="1"/>
        <v>Jun</v>
      </c>
      <c r="AC10" s="11" t="str">
        <f t="shared" si="1"/>
        <v>Jun</v>
      </c>
      <c r="AD10" s="11" t="str">
        <f t="shared" si="1"/>
        <v>Jun</v>
      </c>
      <c r="AE10" s="11" t="str">
        <f t="shared" si="1"/>
        <v>Jul</v>
      </c>
      <c r="AF10" s="11" t="str">
        <f t="shared" si="1"/>
        <v>Jul</v>
      </c>
      <c r="AG10" s="11" t="str">
        <f t="shared" si="1"/>
        <v>Jul</v>
      </c>
      <c r="AH10" s="11" t="str">
        <f t="shared" si="1"/>
        <v>Jul</v>
      </c>
      <c r="AI10" s="11" t="str">
        <f t="shared" si="1"/>
        <v>Jul</v>
      </c>
      <c r="AJ10" s="11" t="str">
        <f t="shared" ref="AJ10:BC10" si="2">TEXT(AJ9,"mmm")</f>
        <v>Aug</v>
      </c>
      <c r="AK10" s="11" t="str">
        <f t="shared" si="2"/>
        <v>Aug</v>
      </c>
      <c r="AL10" s="11" t="str">
        <f t="shared" si="2"/>
        <v>Aug</v>
      </c>
      <c r="AM10" s="11" t="str">
        <f t="shared" si="2"/>
        <v>Aug</v>
      </c>
      <c r="AN10" s="11" t="str">
        <f t="shared" si="2"/>
        <v>Sep</v>
      </c>
      <c r="AO10" s="11" t="str">
        <f t="shared" si="2"/>
        <v>Sep</v>
      </c>
      <c r="AP10" s="11" t="str">
        <f t="shared" si="2"/>
        <v>Sep</v>
      </c>
      <c r="AQ10" s="11" t="str">
        <f t="shared" si="2"/>
        <v>Sep</v>
      </c>
      <c r="AR10" s="11" t="str">
        <f t="shared" si="2"/>
        <v>Oct</v>
      </c>
      <c r="AS10" s="11" t="str">
        <f t="shared" si="2"/>
        <v>Oct</v>
      </c>
      <c r="AT10" s="11" t="str">
        <f t="shared" si="2"/>
        <v>Oct</v>
      </c>
      <c r="AU10" s="11" t="str">
        <f t="shared" si="2"/>
        <v>Oct</v>
      </c>
      <c r="AV10" s="11" t="str">
        <f t="shared" si="2"/>
        <v>Oct</v>
      </c>
      <c r="AW10" s="11" t="str">
        <f t="shared" si="2"/>
        <v>Nov</v>
      </c>
      <c r="AX10" s="11" t="str">
        <f t="shared" si="2"/>
        <v>Nov</v>
      </c>
      <c r="AY10" s="11" t="str">
        <f t="shared" si="2"/>
        <v>Nov</v>
      </c>
      <c r="AZ10" s="11" t="str">
        <f t="shared" si="2"/>
        <v>Nov</v>
      </c>
      <c r="BA10" s="11" t="str">
        <f t="shared" si="2"/>
        <v>Dec</v>
      </c>
      <c r="BB10" s="11" t="str">
        <f t="shared" si="2"/>
        <v>Dec</v>
      </c>
      <c r="BC10" s="12" t="str">
        <f t="shared" si="2"/>
        <v>Dec</v>
      </c>
    </row>
    <row r="11" spans="2:55" x14ac:dyDescent="0.3">
      <c r="B11" s="24"/>
      <c r="C11" s="30" t="str">
        <f t="shared" ref="C11:C25" si="3">IF(SUM(D11:BC11)=0, "", SUM(D11:BC11))</f>
        <v/>
      </c>
      <c r="D11" s="19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60"/>
    </row>
    <row r="12" spans="2:55" x14ac:dyDescent="0.3">
      <c r="B12" s="24"/>
      <c r="C12" s="30" t="str">
        <f t="shared" si="3"/>
        <v/>
      </c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2"/>
    </row>
    <row r="13" spans="2:55" x14ac:dyDescent="0.3">
      <c r="B13" s="24"/>
      <c r="C13" s="30" t="str">
        <f t="shared" si="3"/>
        <v/>
      </c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2"/>
    </row>
    <row r="14" spans="2:55" x14ac:dyDescent="0.3">
      <c r="B14" s="24"/>
      <c r="C14" s="30" t="str">
        <f t="shared" si="3"/>
        <v/>
      </c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2"/>
    </row>
    <row r="15" spans="2:55" x14ac:dyDescent="0.3">
      <c r="B15" s="24"/>
      <c r="C15" s="30" t="str">
        <f t="shared" si="3"/>
        <v/>
      </c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2"/>
    </row>
    <row r="16" spans="2:55" x14ac:dyDescent="0.3">
      <c r="B16" s="24"/>
      <c r="C16" s="30" t="str">
        <f t="shared" si="3"/>
        <v/>
      </c>
      <c r="D16" s="20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2"/>
    </row>
    <row r="17" spans="2:55" x14ac:dyDescent="0.3">
      <c r="B17" s="24"/>
      <c r="C17" s="30" t="str">
        <f t="shared" si="3"/>
        <v/>
      </c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2"/>
    </row>
    <row r="18" spans="2:55" x14ac:dyDescent="0.3">
      <c r="B18" s="24"/>
      <c r="C18" s="30" t="str">
        <f t="shared" si="3"/>
        <v/>
      </c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2"/>
    </row>
    <row r="19" spans="2:55" x14ac:dyDescent="0.3">
      <c r="B19" s="24"/>
      <c r="C19" s="30" t="str">
        <f t="shared" si="3"/>
        <v/>
      </c>
      <c r="D19" s="20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2"/>
    </row>
    <row r="20" spans="2:55" x14ac:dyDescent="0.3">
      <c r="B20" s="24"/>
      <c r="C20" s="30" t="str">
        <f t="shared" si="3"/>
        <v/>
      </c>
      <c r="D20" s="20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2"/>
    </row>
    <row r="21" spans="2:55" x14ac:dyDescent="0.3">
      <c r="B21" s="24"/>
      <c r="C21" s="30" t="str">
        <f t="shared" si="3"/>
        <v/>
      </c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2"/>
    </row>
    <row r="22" spans="2:55" x14ac:dyDescent="0.3">
      <c r="B22" s="24"/>
      <c r="C22" s="30" t="str">
        <f t="shared" si="3"/>
        <v/>
      </c>
      <c r="D22" s="20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2"/>
    </row>
    <row r="23" spans="2:55" x14ac:dyDescent="0.3">
      <c r="B23" s="24"/>
      <c r="C23" s="30" t="str">
        <f t="shared" si="3"/>
        <v/>
      </c>
      <c r="D23" s="20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2"/>
    </row>
    <row r="24" spans="2:55" x14ac:dyDescent="0.3">
      <c r="B24" s="24"/>
      <c r="C24" s="30" t="str">
        <f t="shared" si="3"/>
        <v/>
      </c>
      <c r="D24" s="20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2"/>
    </row>
    <row r="25" spans="2:55" x14ac:dyDescent="0.3">
      <c r="B25" s="24"/>
      <c r="C25" s="30" t="str">
        <f t="shared" si="3"/>
        <v/>
      </c>
      <c r="D25" s="23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2"/>
    </row>
    <row r="26" spans="2:55" x14ac:dyDescent="0.3">
      <c r="B26" s="1"/>
      <c r="C26" s="1"/>
    </row>
    <row r="27" spans="2:55" x14ac:dyDescent="0.3">
      <c r="B27" s="1"/>
      <c r="C27" s="1"/>
    </row>
    <row r="28" spans="2:55" x14ac:dyDescent="0.3">
      <c r="B28" s="1"/>
      <c r="C28" s="1"/>
    </row>
    <row r="29" spans="2:55" x14ac:dyDescent="0.3">
      <c r="B29" s="1"/>
      <c r="C29" s="1"/>
    </row>
    <row r="30" spans="2:55" x14ac:dyDescent="0.3">
      <c r="B30" s="1"/>
      <c r="C30" s="1"/>
    </row>
    <row r="31" spans="2:55" x14ac:dyDescent="0.3">
      <c r="B31" s="1"/>
      <c r="C31" s="1"/>
    </row>
    <row r="32" spans="2:55" x14ac:dyDescent="0.3">
      <c r="B32" s="1"/>
      <c r="C32" s="1"/>
    </row>
    <row r="33" spans="2:3" x14ac:dyDescent="0.3">
      <c r="B33" s="1"/>
      <c r="C33" s="1"/>
    </row>
    <row r="34" spans="2:3" x14ac:dyDescent="0.3">
      <c r="B34" s="1"/>
      <c r="C34" s="1"/>
    </row>
    <row r="35" spans="2:3" x14ac:dyDescent="0.3">
      <c r="B35" s="1"/>
      <c r="C35" s="1"/>
    </row>
    <row r="36" spans="2:3" x14ac:dyDescent="0.3">
      <c r="B36" s="1"/>
      <c r="C36" s="1"/>
    </row>
    <row r="37" spans="2:3" x14ac:dyDescent="0.3">
      <c r="B37" s="1"/>
      <c r="C37" s="1"/>
    </row>
    <row r="38" spans="2:3" x14ac:dyDescent="0.3">
      <c r="B38" s="1"/>
      <c r="C38" s="1"/>
    </row>
    <row r="39" spans="2:3" x14ac:dyDescent="0.3">
      <c r="B39" s="1"/>
      <c r="C39" s="1"/>
    </row>
    <row r="40" spans="2:3" x14ac:dyDescent="0.3">
      <c r="B40" s="1"/>
      <c r="C40" s="1"/>
    </row>
    <row r="41" spans="2:3" x14ac:dyDescent="0.3">
      <c r="B41" s="1"/>
      <c r="C41" s="1"/>
    </row>
    <row r="42" spans="2:3" x14ac:dyDescent="0.3">
      <c r="B42" s="1"/>
      <c r="C42" s="1"/>
    </row>
    <row r="43" spans="2:3" x14ac:dyDescent="0.3">
      <c r="B43" s="1"/>
      <c r="C43" s="1"/>
    </row>
    <row r="44" spans="2:3" x14ac:dyDescent="0.3">
      <c r="B44" s="1"/>
      <c r="C44" s="1"/>
    </row>
    <row r="45" spans="2:3" x14ac:dyDescent="0.3">
      <c r="B45" s="1"/>
      <c r="C45" s="1"/>
    </row>
    <row r="46" spans="2:3" x14ac:dyDescent="0.3">
      <c r="B46" s="1"/>
      <c r="C46" s="1"/>
    </row>
    <row r="47" spans="2:3" x14ac:dyDescent="0.3">
      <c r="B47" s="1"/>
      <c r="C47" s="1"/>
    </row>
    <row r="48" spans="2:3" x14ac:dyDescent="0.3">
      <c r="B48" s="1"/>
      <c r="C48" s="1"/>
    </row>
    <row r="49" spans="2:3" x14ac:dyDescent="0.3">
      <c r="B49" s="1"/>
      <c r="C49" s="1"/>
    </row>
    <row r="50" spans="2:3" x14ac:dyDescent="0.3">
      <c r="B50" s="1"/>
      <c r="C50" s="1"/>
    </row>
    <row r="51" spans="2:3" x14ac:dyDescent="0.3">
      <c r="B51" s="1"/>
      <c r="C51" s="1"/>
    </row>
    <row r="52" spans="2:3" x14ac:dyDescent="0.3">
      <c r="B52" s="1"/>
      <c r="C52" s="1"/>
    </row>
    <row r="53" spans="2:3" x14ac:dyDescent="0.3">
      <c r="B53" s="1"/>
      <c r="C53" s="1"/>
    </row>
    <row r="54" spans="2:3" x14ac:dyDescent="0.3">
      <c r="B54" s="1"/>
      <c r="C54" s="1"/>
    </row>
    <row r="55" spans="2:3" x14ac:dyDescent="0.3">
      <c r="B55" s="1"/>
      <c r="C55" s="1"/>
    </row>
    <row r="56" spans="2:3" x14ac:dyDescent="0.3">
      <c r="B56" s="1"/>
      <c r="C56" s="1"/>
    </row>
    <row r="57" spans="2:3" x14ac:dyDescent="0.3">
      <c r="B57" s="1"/>
      <c r="C57" s="1"/>
    </row>
    <row r="58" spans="2:3" x14ac:dyDescent="0.3">
      <c r="B58" s="1"/>
      <c r="C58" s="1"/>
    </row>
    <row r="59" spans="2:3" x14ac:dyDescent="0.3">
      <c r="B59" s="1"/>
      <c r="C59" s="1"/>
    </row>
    <row r="60" spans="2:3" x14ac:dyDescent="0.3">
      <c r="B60" s="1"/>
      <c r="C60" s="1"/>
    </row>
    <row r="61" spans="2:3" x14ac:dyDescent="0.3">
      <c r="B61" s="1"/>
      <c r="C61" s="1"/>
    </row>
    <row r="62" spans="2:3" x14ac:dyDescent="0.3">
      <c r="B62" s="1"/>
      <c r="C62" s="1"/>
    </row>
    <row r="63" spans="2:3" x14ac:dyDescent="0.3">
      <c r="B63" s="1"/>
      <c r="C63" s="1"/>
    </row>
    <row r="64" spans="2:3" x14ac:dyDescent="0.3">
      <c r="B64" s="1"/>
      <c r="C64" s="1"/>
    </row>
    <row r="65" spans="2:3" x14ac:dyDescent="0.3">
      <c r="B65" s="1"/>
      <c r="C65" s="1"/>
    </row>
    <row r="66" spans="2:3" x14ac:dyDescent="0.3">
      <c r="B66" s="1"/>
      <c r="C66" s="1"/>
    </row>
    <row r="67" spans="2:3" x14ac:dyDescent="0.3">
      <c r="B67" s="1"/>
      <c r="C67" s="1"/>
    </row>
    <row r="68" spans="2:3" x14ac:dyDescent="0.3">
      <c r="B68" s="1"/>
      <c r="C68" s="1"/>
    </row>
    <row r="69" spans="2:3" x14ac:dyDescent="0.3">
      <c r="B69" s="1"/>
      <c r="C69" s="1"/>
    </row>
    <row r="70" spans="2:3" x14ac:dyDescent="0.3">
      <c r="B70" s="1"/>
      <c r="C70" s="1"/>
    </row>
    <row r="71" spans="2:3" x14ac:dyDescent="0.3">
      <c r="B71" s="1"/>
      <c r="C71" s="1"/>
    </row>
    <row r="72" spans="2:3" x14ac:dyDescent="0.3">
      <c r="B72" s="1"/>
      <c r="C72" s="1"/>
    </row>
    <row r="73" spans="2:3" x14ac:dyDescent="0.3">
      <c r="B73" s="1"/>
      <c r="C73" s="1"/>
    </row>
    <row r="74" spans="2:3" x14ac:dyDescent="0.3">
      <c r="B74" s="1"/>
      <c r="C74" s="1"/>
    </row>
    <row r="75" spans="2:3" x14ac:dyDescent="0.3">
      <c r="B75" s="1"/>
      <c r="C75" s="1"/>
    </row>
    <row r="76" spans="2:3" x14ac:dyDescent="0.3">
      <c r="B76" s="1"/>
      <c r="C76" s="1"/>
    </row>
    <row r="77" spans="2:3" x14ac:dyDescent="0.3">
      <c r="B77" s="1"/>
      <c r="C77" s="1"/>
    </row>
    <row r="78" spans="2:3" x14ac:dyDescent="0.3">
      <c r="B78" s="1"/>
      <c r="C78" s="1"/>
    </row>
    <row r="79" spans="2:3" x14ac:dyDescent="0.3">
      <c r="B79" s="1"/>
      <c r="C79" s="1"/>
    </row>
    <row r="80" spans="2:3" x14ac:dyDescent="0.3">
      <c r="B80" s="1"/>
      <c r="C80" s="1"/>
    </row>
    <row r="81" spans="2:3" x14ac:dyDescent="0.3">
      <c r="B81" s="1"/>
      <c r="C81" s="1"/>
    </row>
    <row r="82" spans="2:3" x14ac:dyDescent="0.3">
      <c r="B82" s="1"/>
      <c r="C82" s="1"/>
    </row>
    <row r="83" spans="2:3" x14ac:dyDescent="0.3">
      <c r="B83" s="1"/>
      <c r="C83" s="1"/>
    </row>
  </sheetData>
  <sheetProtection selectLockedCells="1"/>
  <mergeCells count="17">
    <mergeCell ref="C3:R3"/>
    <mergeCell ref="C4:R4"/>
    <mergeCell ref="B1:BC1"/>
    <mergeCell ref="Y3:Z3"/>
    <mergeCell ref="Y4:Z4"/>
    <mergeCell ref="AB2:AF2"/>
    <mergeCell ref="AB3:AF3"/>
    <mergeCell ref="AB4:AF4"/>
    <mergeCell ref="AM3:AR3"/>
    <mergeCell ref="AG2:AK2"/>
    <mergeCell ref="AG4:AK4"/>
    <mergeCell ref="S3:X3"/>
    <mergeCell ref="U6:AK6"/>
    <mergeCell ref="U7:AK7"/>
    <mergeCell ref="AG3:AK3"/>
    <mergeCell ref="AM4:AR4"/>
    <mergeCell ref="S4:X4"/>
  </mergeCells>
  <phoneticPr fontId="2" type="noConversion"/>
  <conditionalFormatting sqref="D10:BC10">
    <cfRule type="expression" dxfId="1" priority="4">
      <formula>MOD(MONTH(D$9),2) =1</formula>
    </cfRule>
  </conditionalFormatting>
  <conditionalFormatting sqref="D9:BC25">
    <cfRule type="expression" dxfId="0" priority="1">
      <formula>MOD(MONTH(D$9),2)&lt;&gt;MOD(MONTH(E$9),2)</formula>
    </cfRule>
  </conditionalFormatting>
  <hyperlinks>
    <hyperlink ref="U6:AE6" r:id="rId1" display="here." xr:uid="{5A56695A-376F-4E34-8278-FDB44EE3140C}"/>
  </hyperlinks>
  <pageMargins left="0.7" right="0.7" top="0.75" bottom="0.75" header="0.3" footer="0.3"/>
  <pageSetup paperSize="5" scale="61" orientation="landscape" r:id="rId2"/>
  <headerFooter>
    <oddFooter>&amp;LReviewed and Accepted by:
Date:</oddFooter>
  </headerFooter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743B0A44-F3A6-4BC4-8961-2DFA583F64C2}">
          <x14:formula1>
            <xm:f>Sheet2!$P$2:$P$6</xm:f>
          </x14:formula1>
          <xm:sqref>AG4:AK4</xm:sqref>
        </x14:dataValidation>
        <x14:dataValidation type="list" allowBlank="1" showInputMessage="1" showErrorMessage="1" xr:uid="{A6620127-F4E3-4957-AEAD-F6E924B27DA7}">
          <x14:formula1>
            <xm:f>Sheet2!$R$2:$R$8</xm:f>
          </x14:formula1>
          <xm:sqref>C2</xm:sqref>
        </x14:dataValidation>
        <x14:dataValidation type="list" allowBlank="1" showInputMessage="1" showErrorMessage="1" xr:uid="{3A70EFDC-AA8F-4853-BEE5-60880EF957F4}">
          <x14:formula1>
            <xm:f>Sheet2!$N$2:$N$3</xm:f>
          </x14:formula1>
          <xm:sqref>AS3:AS4</xm:sqref>
        </x14:dataValidation>
        <x14:dataValidation type="list" allowBlank="1" showInputMessage="1" showErrorMessage="1" xr:uid="{6A8EC535-B498-4EAF-A25D-F801DF4007DC}">
          <x14:formula1>
            <xm:f>Sheet2!$I$1:$I$53</xm:f>
          </x14:formula1>
          <xm:sqref>B11:B25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DC7B5-1BF8-4B6E-86CC-5DF50A670382}">
  <sheetPr codeName="Sheet3">
    <tabColor rgb="FF8DDF9D"/>
  </sheetPr>
  <dimension ref="A2:K70"/>
  <sheetViews>
    <sheetView workbookViewId="0">
      <pane ySplit="8" topLeftCell="A9" activePane="bottomLeft" state="frozen"/>
      <selection pane="bottomLeft" activeCell="E6" sqref="E6"/>
    </sheetView>
  </sheetViews>
  <sheetFormatPr defaultColWidth="9.109375" defaultRowHeight="14.4" x14ac:dyDescent="0.3"/>
  <cols>
    <col min="1" max="1" width="21" customWidth="1"/>
    <col min="2" max="7" width="23.44140625" customWidth="1"/>
  </cols>
  <sheetData>
    <row r="2" spans="1:7" x14ac:dyDescent="0.3">
      <c r="A2" s="56" t="s">
        <v>1</v>
      </c>
      <c r="B2" s="31">
        <f>IF(SamplePlan!C2=0, "Fill out Sample Plan", SamplePlan!C2)</f>
        <v>2023</v>
      </c>
      <c r="C2" s="32"/>
      <c r="D2" s="33"/>
      <c r="E2" s="33"/>
    </row>
    <row r="3" spans="1:7" x14ac:dyDescent="0.3">
      <c r="A3" s="4" t="s">
        <v>3</v>
      </c>
      <c r="B3" s="102" t="str">
        <f>IF(SamplePlan!C3=0, "Fill out Sample Plan", SamplePlan!C3)</f>
        <v>Fill out Sample Plan</v>
      </c>
      <c r="C3" s="103"/>
      <c r="D3" s="104"/>
      <c r="E3" s="34" t="s">
        <v>4</v>
      </c>
      <c r="F3" s="63" t="str">
        <f>IF(SamplePlan!Y3=0, "Fill out Sample Plan", SamplePlan!Y3)</f>
        <v>Fill out Sample Plan</v>
      </c>
    </row>
    <row r="4" spans="1:7" x14ac:dyDescent="0.3">
      <c r="A4" s="5" t="s">
        <v>7</v>
      </c>
      <c r="B4" s="105" t="str">
        <f>IF(SamplePlan!C4=0, "Fill out Sample Plan", SamplePlan!C4)</f>
        <v>Fill out Sample Plan</v>
      </c>
      <c r="C4" s="106"/>
      <c r="D4" s="107"/>
      <c r="E4" s="35" t="s">
        <v>8</v>
      </c>
      <c r="F4" s="64" t="str">
        <f>IF(SamplePlan!Y4=0, "Fill out Sample Plan", SamplePlan!Y4)</f>
        <v>Fill out Sample Plan</v>
      </c>
    </row>
    <row r="6" spans="1:7" x14ac:dyDescent="0.3">
      <c r="C6" s="100" t="s">
        <v>16</v>
      </c>
      <c r="D6" s="101"/>
      <c r="E6" s="55" t="s">
        <v>43</v>
      </c>
    </row>
    <row r="9" spans="1:7" ht="23.4" x14ac:dyDescent="0.45">
      <c r="A9" s="112" t="s">
        <v>18</v>
      </c>
      <c r="B9" s="112"/>
      <c r="C9" s="112"/>
      <c r="D9" s="112"/>
    </row>
    <row r="10" spans="1:7" ht="18" x14ac:dyDescent="0.35">
      <c r="A10" s="36" t="s">
        <v>19</v>
      </c>
      <c r="B10" s="108" t="s">
        <v>20</v>
      </c>
      <c r="C10" s="109"/>
      <c r="D10" s="109"/>
      <c r="E10" s="109"/>
      <c r="F10" s="109"/>
      <c r="G10" s="110"/>
    </row>
    <row r="11" spans="1:7" ht="15.6" x14ac:dyDescent="0.3">
      <c r="A11" s="36" t="s">
        <v>21</v>
      </c>
      <c r="B11" s="37" t="s">
        <v>22</v>
      </c>
      <c r="C11" s="40" t="s">
        <v>23</v>
      </c>
      <c r="D11" s="41" t="s">
        <v>24</v>
      </c>
      <c r="E11" s="41" t="s">
        <v>25</v>
      </c>
      <c r="F11" s="41" t="s">
        <v>26</v>
      </c>
      <c r="G11" s="42" t="s">
        <v>27</v>
      </c>
    </row>
    <row r="12" spans="1:7" x14ac:dyDescent="0.3">
      <c r="B12" s="43"/>
      <c r="C12" s="44"/>
      <c r="D12" s="45"/>
      <c r="E12" s="45"/>
      <c r="F12" s="45"/>
      <c r="G12" s="46"/>
    </row>
    <row r="13" spans="1:7" x14ac:dyDescent="0.3">
      <c r="B13" s="47"/>
      <c r="C13" s="48"/>
      <c r="D13" s="49"/>
      <c r="E13" s="49"/>
      <c r="F13" s="49"/>
      <c r="G13" s="50"/>
    </row>
    <row r="14" spans="1:7" x14ac:dyDescent="0.3">
      <c r="B14" s="47"/>
      <c r="C14" s="48"/>
      <c r="D14" s="49"/>
      <c r="E14" s="49"/>
      <c r="F14" s="49"/>
      <c r="G14" s="50"/>
    </row>
    <row r="15" spans="1:7" x14ac:dyDescent="0.3">
      <c r="B15" s="47"/>
      <c r="C15" s="48"/>
      <c r="D15" s="49"/>
      <c r="E15" s="49"/>
      <c r="F15" s="49"/>
      <c r="G15" s="50"/>
    </row>
    <row r="16" spans="1:7" x14ac:dyDescent="0.3">
      <c r="B16" s="47"/>
      <c r="C16" s="48"/>
      <c r="D16" s="49"/>
      <c r="E16" s="49"/>
      <c r="F16" s="49"/>
      <c r="G16" s="50"/>
    </row>
    <row r="17" spans="1:11" x14ac:dyDescent="0.3">
      <c r="B17" s="47"/>
      <c r="C17" s="48"/>
      <c r="D17" s="49"/>
      <c r="E17" s="49"/>
      <c r="F17" s="49"/>
      <c r="G17" s="50"/>
    </row>
    <row r="18" spans="1:11" x14ac:dyDescent="0.3">
      <c r="B18" s="47"/>
      <c r="C18" s="48"/>
      <c r="D18" s="49"/>
      <c r="E18" s="49"/>
      <c r="F18" s="49"/>
      <c r="G18" s="50"/>
      <c r="K18" s="38"/>
    </row>
    <row r="19" spans="1:11" x14ac:dyDescent="0.3">
      <c r="B19" s="47"/>
      <c r="C19" s="48"/>
      <c r="D19" s="49"/>
      <c r="E19" s="49"/>
      <c r="F19" s="49"/>
      <c r="G19" s="50"/>
      <c r="K19" s="38"/>
    </row>
    <row r="20" spans="1:11" x14ac:dyDescent="0.3">
      <c r="B20" s="47"/>
      <c r="C20" s="48"/>
      <c r="D20" s="49"/>
      <c r="E20" s="49"/>
      <c r="F20" s="49"/>
      <c r="G20" s="50"/>
      <c r="K20" s="38"/>
    </row>
    <row r="21" spans="1:11" x14ac:dyDescent="0.3">
      <c r="B21" s="47"/>
      <c r="C21" s="48"/>
      <c r="D21" s="49"/>
      <c r="E21" s="49"/>
      <c r="F21" s="49"/>
      <c r="G21" s="50"/>
      <c r="K21" s="38"/>
    </row>
    <row r="22" spans="1:11" x14ac:dyDescent="0.3">
      <c r="B22" s="47"/>
      <c r="C22" s="48"/>
      <c r="D22" s="49"/>
      <c r="E22" s="49"/>
      <c r="F22" s="49"/>
      <c r="G22" s="50"/>
      <c r="K22" s="38"/>
    </row>
    <row r="23" spans="1:11" x14ac:dyDescent="0.3">
      <c r="B23" s="47"/>
      <c r="C23" s="48"/>
      <c r="D23" s="49"/>
      <c r="E23" s="49"/>
      <c r="F23" s="49"/>
      <c r="G23" s="50"/>
      <c r="K23" s="38"/>
    </row>
    <row r="24" spans="1:11" x14ac:dyDescent="0.3">
      <c r="B24" s="47"/>
      <c r="C24" s="48"/>
      <c r="D24" s="49"/>
      <c r="E24" s="49"/>
      <c r="F24" s="49"/>
      <c r="G24" s="50"/>
      <c r="K24" s="38"/>
    </row>
    <row r="25" spans="1:11" x14ac:dyDescent="0.3">
      <c r="B25" s="47"/>
      <c r="C25" s="48"/>
      <c r="D25" s="49"/>
      <c r="E25" s="49"/>
      <c r="F25" s="49"/>
      <c r="G25" s="50"/>
      <c r="K25" s="38"/>
    </row>
    <row r="26" spans="1:11" x14ac:dyDescent="0.3">
      <c r="B26" s="47"/>
      <c r="C26" s="48"/>
      <c r="D26" s="49"/>
      <c r="E26" s="49"/>
      <c r="F26" s="49"/>
      <c r="G26" s="50"/>
      <c r="K26" s="38"/>
    </row>
    <row r="27" spans="1:11" x14ac:dyDescent="0.3">
      <c r="B27" s="51"/>
      <c r="C27" s="52"/>
      <c r="D27" s="53"/>
      <c r="E27" s="53"/>
      <c r="F27" s="53"/>
      <c r="G27" s="54"/>
    </row>
    <row r="28" spans="1:11" x14ac:dyDescent="0.3">
      <c r="B28" s="113" t="s">
        <v>28</v>
      </c>
      <c r="C28" s="113"/>
      <c r="D28" s="113"/>
      <c r="E28" s="113"/>
    </row>
    <row r="29" spans="1:11" x14ac:dyDescent="0.3">
      <c r="B29" s="39"/>
      <c r="C29" s="39"/>
      <c r="D29" s="39"/>
      <c r="E29" s="39"/>
    </row>
    <row r="30" spans="1:11" ht="23.4" x14ac:dyDescent="0.45">
      <c r="A30" s="112" t="s">
        <v>29</v>
      </c>
      <c r="B30" s="112"/>
      <c r="C30" s="112"/>
      <c r="D30" s="112"/>
    </row>
    <row r="31" spans="1:11" ht="18" x14ac:dyDescent="0.35">
      <c r="A31" s="36" t="s">
        <v>19</v>
      </c>
      <c r="B31" s="108" t="s">
        <v>30</v>
      </c>
      <c r="C31" s="109"/>
      <c r="D31" s="109"/>
      <c r="E31" s="109"/>
      <c r="F31" s="109"/>
      <c r="G31" s="110"/>
    </row>
    <row r="32" spans="1:11" ht="15.6" x14ac:dyDescent="0.3">
      <c r="A32" s="36" t="s">
        <v>21</v>
      </c>
      <c r="B32" s="37" t="s">
        <v>22</v>
      </c>
      <c r="C32" s="40" t="s">
        <v>31</v>
      </c>
      <c r="D32" s="41" t="s">
        <v>32</v>
      </c>
      <c r="E32" s="41" t="s">
        <v>25</v>
      </c>
      <c r="F32" s="41" t="s">
        <v>26</v>
      </c>
      <c r="G32" s="42" t="s">
        <v>27</v>
      </c>
    </row>
    <row r="33" spans="2:7" x14ac:dyDescent="0.3">
      <c r="B33" s="43"/>
      <c r="C33" s="44"/>
      <c r="D33" s="45"/>
      <c r="E33" s="45"/>
      <c r="F33" s="45"/>
      <c r="G33" s="46"/>
    </row>
    <row r="34" spans="2:7" x14ac:dyDescent="0.3">
      <c r="B34" s="47"/>
      <c r="C34" s="48"/>
      <c r="D34" s="49"/>
      <c r="E34" s="49"/>
      <c r="F34" s="49"/>
      <c r="G34" s="50"/>
    </row>
    <row r="35" spans="2:7" x14ac:dyDescent="0.3">
      <c r="B35" s="47"/>
      <c r="C35" s="48"/>
      <c r="D35" s="49"/>
      <c r="E35" s="49"/>
      <c r="F35" s="49"/>
      <c r="G35" s="50"/>
    </row>
    <row r="36" spans="2:7" x14ac:dyDescent="0.3">
      <c r="B36" s="47"/>
      <c r="C36" s="48"/>
      <c r="D36" s="49"/>
      <c r="E36" s="49"/>
      <c r="F36" s="49"/>
      <c r="G36" s="50"/>
    </row>
    <row r="37" spans="2:7" x14ac:dyDescent="0.3">
      <c r="B37" s="47"/>
      <c r="C37" s="48"/>
      <c r="D37" s="49"/>
      <c r="E37" s="49"/>
      <c r="F37" s="49"/>
      <c r="G37" s="50"/>
    </row>
    <row r="38" spans="2:7" x14ac:dyDescent="0.3">
      <c r="B38" s="47"/>
      <c r="C38" s="48"/>
      <c r="D38" s="49"/>
      <c r="E38" s="49"/>
      <c r="F38" s="49"/>
      <c r="G38" s="50"/>
    </row>
    <row r="39" spans="2:7" x14ac:dyDescent="0.3">
      <c r="B39" s="47"/>
      <c r="C39" s="48"/>
      <c r="D39" s="49"/>
      <c r="E39" s="49"/>
      <c r="F39" s="49"/>
      <c r="G39" s="50"/>
    </row>
    <row r="40" spans="2:7" x14ac:dyDescent="0.3">
      <c r="B40" s="47"/>
      <c r="C40" s="48"/>
      <c r="D40" s="49"/>
      <c r="E40" s="49"/>
      <c r="F40" s="49"/>
      <c r="G40" s="50"/>
    </row>
    <row r="41" spans="2:7" x14ac:dyDescent="0.3">
      <c r="B41" s="47"/>
      <c r="C41" s="48"/>
      <c r="D41" s="49"/>
      <c r="E41" s="49"/>
      <c r="F41" s="49"/>
      <c r="G41" s="50"/>
    </row>
    <row r="42" spans="2:7" x14ac:dyDescent="0.3">
      <c r="B42" s="47"/>
      <c r="C42" s="48"/>
      <c r="D42" s="49"/>
      <c r="E42" s="49"/>
      <c r="F42" s="49"/>
      <c r="G42" s="50"/>
    </row>
    <row r="43" spans="2:7" x14ac:dyDescent="0.3">
      <c r="B43" s="47"/>
      <c r="C43" s="48"/>
      <c r="D43" s="49"/>
      <c r="E43" s="49"/>
      <c r="F43" s="49"/>
      <c r="G43" s="50"/>
    </row>
    <row r="44" spans="2:7" x14ac:dyDescent="0.3">
      <c r="B44" s="47"/>
      <c r="C44" s="48"/>
      <c r="D44" s="49"/>
      <c r="E44" s="49"/>
      <c r="F44" s="49"/>
      <c r="G44" s="50"/>
    </row>
    <row r="45" spans="2:7" x14ac:dyDescent="0.3">
      <c r="B45" s="47"/>
      <c r="C45" s="48"/>
      <c r="D45" s="49"/>
      <c r="E45" s="49"/>
      <c r="F45" s="49"/>
      <c r="G45" s="50"/>
    </row>
    <row r="46" spans="2:7" x14ac:dyDescent="0.3">
      <c r="B46" s="47"/>
      <c r="C46" s="48"/>
      <c r="D46" s="49"/>
      <c r="E46" s="49"/>
      <c r="F46" s="49"/>
      <c r="G46" s="50"/>
    </row>
    <row r="47" spans="2:7" x14ac:dyDescent="0.3">
      <c r="B47" s="47"/>
      <c r="C47" s="48"/>
      <c r="D47" s="49"/>
      <c r="E47" s="49"/>
      <c r="F47" s="49"/>
      <c r="G47" s="50"/>
    </row>
    <row r="48" spans="2:7" x14ac:dyDescent="0.3">
      <c r="B48" s="51"/>
      <c r="C48" s="52"/>
      <c r="D48" s="53"/>
      <c r="E48" s="53"/>
      <c r="F48" s="53"/>
      <c r="G48" s="54"/>
    </row>
    <row r="49" spans="1:7" x14ac:dyDescent="0.3">
      <c r="B49" s="111" t="s">
        <v>28</v>
      </c>
      <c r="C49" s="111"/>
      <c r="D49" s="111"/>
      <c r="E49" s="111"/>
    </row>
    <row r="51" spans="1:7" ht="23.4" x14ac:dyDescent="0.45">
      <c r="A51" s="112" t="s">
        <v>33</v>
      </c>
      <c r="B51" s="112"/>
      <c r="C51" s="112"/>
      <c r="D51" s="112"/>
    </row>
    <row r="52" spans="1:7" ht="18" x14ac:dyDescent="0.35">
      <c r="A52" s="36" t="s">
        <v>19</v>
      </c>
      <c r="B52" s="108" t="s">
        <v>34</v>
      </c>
      <c r="C52" s="109"/>
      <c r="D52" s="109"/>
      <c r="E52" s="109"/>
      <c r="F52" s="109"/>
      <c r="G52" s="110"/>
    </row>
    <row r="53" spans="1:7" ht="15.6" x14ac:dyDescent="0.3">
      <c r="A53" s="36" t="s">
        <v>21</v>
      </c>
      <c r="B53" s="37" t="s">
        <v>22</v>
      </c>
      <c r="C53" s="40" t="s">
        <v>31</v>
      </c>
      <c r="D53" s="41" t="s">
        <v>32</v>
      </c>
      <c r="E53" s="41" t="s">
        <v>25</v>
      </c>
      <c r="F53" s="41" t="s">
        <v>26</v>
      </c>
      <c r="G53" s="42" t="s">
        <v>27</v>
      </c>
    </row>
    <row r="54" spans="1:7" x14ac:dyDescent="0.3">
      <c r="B54" s="43"/>
      <c r="C54" s="44"/>
      <c r="D54" s="45"/>
      <c r="E54" s="45"/>
      <c r="F54" s="45"/>
      <c r="G54" s="46"/>
    </row>
    <row r="55" spans="1:7" x14ac:dyDescent="0.3">
      <c r="B55" s="47"/>
      <c r="C55" s="48"/>
      <c r="D55" s="49"/>
      <c r="E55" s="49"/>
      <c r="F55" s="49"/>
      <c r="G55" s="50"/>
    </row>
    <row r="56" spans="1:7" x14ac:dyDescent="0.3">
      <c r="B56" s="47"/>
      <c r="C56" s="48"/>
      <c r="D56" s="49"/>
      <c r="E56" s="49"/>
      <c r="F56" s="49"/>
      <c r="G56" s="50"/>
    </row>
    <row r="57" spans="1:7" x14ac:dyDescent="0.3">
      <c r="B57" s="47"/>
      <c r="C57" s="48"/>
      <c r="D57" s="49"/>
      <c r="E57" s="49"/>
      <c r="F57" s="49"/>
      <c r="G57" s="50"/>
    </row>
    <row r="58" spans="1:7" x14ac:dyDescent="0.3">
      <c r="B58" s="47"/>
      <c r="C58" s="48"/>
      <c r="D58" s="49"/>
      <c r="E58" s="49"/>
      <c r="F58" s="49"/>
      <c r="G58" s="50"/>
    </row>
    <row r="59" spans="1:7" x14ac:dyDescent="0.3">
      <c r="B59" s="47"/>
      <c r="C59" s="48"/>
      <c r="D59" s="49"/>
      <c r="E59" s="49"/>
      <c r="F59" s="49"/>
      <c r="G59" s="50"/>
    </row>
    <row r="60" spans="1:7" x14ac:dyDescent="0.3">
      <c r="B60" s="47"/>
      <c r="C60" s="48"/>
      <c r="D60" s="49"/>
      <c r="E60" s="49"/>
      <c r="F60" s="49"/>
      <c r="G60" s="50"/>
    </row>
    <row r="61" spans="1:7" x14ac:dyDescent="0.3">
      <c r="B61" s="47"/>
      <c r="C61" s="48"/>
      <c r="D61" s="49"/>
      <c r="E61" s="49"/>
      <c r="F61" s="49"/>
      <c r="G61" s="50"/>
    </row>
    <row r="62" spans="1:7" x14ac:dyDescent="0.3">
      <c r="B62" s="47"/>
      <c r="C62" s="48"/>
      <c r="D62" s="49"/>
      <c r="E62" s="49"/>
      <c r="F62" s="49"/>
      <c r="G62" s="50"/>
    </row>
    <row r="63" spans="1:7" x14ac:dyDescent="0.3">
      <c r="B63" s="47"/>
      <c r="C63" s="48"/>
      <c r="D63" s="49"/>
      <c r="E63" s="49"/>
      <c r="F63" s="49"/>
      <c r="G63" s="50"/>
    </row>
    <row r="64" spans="1:7" x14ac:dyDescent="0.3">
      <c r="B64" s="47"/>
      <c r="C64" s="48"/>
      <c r="D64" s="49"/>
      <c r="E64" s="49"/>
      <c r="F64" s="49"/>
      <c r="G64" s="50"/>
    </row>
    <row r="65" spans="2:7" x14ac:dyDescent="0.3">
      <c r="B65" s="47"/>
      <c r="C65" s="48"/>
      <c r="D65" s="49"/>
      <c r="E65" s="49"/>
      <c r="F65" s="49"/>
      <c r="G65" s="50"/>
    </row>
    <row r="66" spans="2:7" x14ac:dyDescent="0.3">
      <c r="B66" s="47"/>
      <c r="C66" s="48"/>
      <c r="D66" s="49"/>
      <c r="E66" s="49"/>
      <c r="F66" s="49"/>
      <c r="G66" s="50"/>
    </row>
    <row r="67" spans="2:7" x14ac:dyDescent="0.3">
      <c r="B67" s="47"/>
      <c r="C67" s="48"/>
      <c r="D67" s="49"/>
      <c r="E67" s="49"/>
      <c r="F67" s="49"/>
      <c r="G67" s="50"/>
    </row>
    <row r="68" spans="2:7" x14ac:dyDescent="0.3">
      <c r="B68" s="47"/>
      <c r="C68" s="48"/>
      <c r="D68" s="49"/>
      <c r="E68" s="49"/>
      <c r="F68" s="49"/>
      <c r="G68" s="50"/>
    </row>
    <row r="69" spans="2:7" x14ac:dyDescent="0.3">
      <c r="B69" s="51"/>
      <c r="C69" s="52"/>
      <c r="D69" s="53"/>
      <c r="E69" s="53"/>
      <c r="F69" s="53"/>
      <c r="G69" s="54"/>
    </row>
    <row r="70" spans="2:7" x14ac:dyDescent="0.3">
      <c r="B70" s="111" t="s">
        <v>28</v>
      </c>
      <c r="C70" s="111"/>
      <c r="D70" s="111"/>
      <c r="E70" s="111"/>
    </row>
  </sheetData>
  <sheetProtection algorithmName="SHA-512" hashValue="7QXApCam6Pjw+oIMvVvrKbMFc+lIl8mU6FjVjQbXO8fEZGzHlmCgc1yIdRHIfrJbVl8/owHtO39Hf8XNMXtl0w==" saltValue="vYhn4qTQ7f9RdCYFqeF7sw==" spinCount="100000" sheet="1" objects="1" scenarios="1" selectLockedCells="1"/>
  <mergeCells count="12">
    <mergeCell ref="C6:D6"/>
    <mergeCell ref="B3:D3"/>
    <mergeCell ref="B4:D4"/>
    <mergeCell ref="B52:G52"/>
    <mergeCell ref="B70:E70"/>
    <mergeCell ref="A9:D9"/>
    <mergeCell ref="A30:D30"/>
    <mergeCell ref="A51:D51"/>
    <mergeCell ref="B10:G10"/>
    <mergeCell ref="B28:E28"/>
    <mergeCell ref="B31:G31"/>
    <mergeCell ref="B49:E49"/>
  </mergeCells>
  <phoneticPr fontId="2" type="noConversion"/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542383-20D0-4D93-BD77-94A7C4BC14ED}">
          <x14:formula1>
            <xm:f>SamplePlan!$B$11:$B$25</xm:f>
          </x14:formula1>
          <xm:sqref>B12:G27 B33:G48 B54:G69</xm:sqref>
        </x14:dataValidation>
        <x14:dataValidation type="list" allowBlank="1" showInputMessage="1" showErrorMessage="1" xr:uid="{250B0801-488C-4848-8CDC-3619AC0F99D0}">
          <x14:formula1>
            <xm:f>Sheet2!$N$2:$N$3</xm:f>
          </x14:formula1>
          <xm:sqref>E6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7352D-5E3A-4B1C-9215-7A02F18D9718}">
  <sheetPr codeName="Sheet2"/>
  <dimension ref="A1:R57"/>
  <sheetViews>
    <sheetView topLeftCell="A26" zoomScaleNormal="100" workbookViewId="0">
      <selection activeCell="I1" sqref="I1:I53"/>
    </sheetView>
  </sheetViews>
  <sheetFormatPr defaultRowHeight="14.4" x14ac:dyDescent="0.3"/>
  <cols>
    <col min="1" max="1" width="12.109375" style="6" bestFit="1" customWidth="1"/>
    <col min="2" max="3" width="7" style="6" customWidth="1"/>
    <col min="4" max="4" width="10.6640625" style="6" bestFit="1" customWidth="1"/>
    <col min="5" max="5" width="12.109375" style="6" bestFit="1" customWidth="1"/>
    <col min="6" max="6" width="12.44140625" bestFit="1" customWidth="1"/>
    <col min="9" max="9" width="33.109375" bestFit="1" customWidth="1"/>
    <col min="10" max="13" width="9.109375"/>
  </cols>
  <sheetData>
    <row r="1" spans="1:18" x14ac:dyDescent="0.3">
      <c r="A1" s="6" t="s">
        <v>35</v>
      </c>
      <c r="B1" s="6" t="s">
        <v>36</v>
      </c>
      <c r="C1" s="6" t="s">
        <v>37</v>
      </c>
      <c r="D1" s="6" t="s">
        <v>38</v>
      </c>
      <c r="E1" s="6" t="s">
        <v>39</v>
      </c>
      <c r="F1" s="6" t="s">
        <v>40</v>
      </c>
      <c r="I1" s="114" t="s">
        <v>41</v>
      </c>
      <c r="J1" s="58"/>
      <c r="K1" s="57"/>
      <c r="L1" s="59"/>
      <c r="M1" s="57"/>
    </row>
    <row r="2" spans="1:18" x14ac:dyDescent="0.3">
      <c r="A2" s="6">
        <f>WEEKDAY(E2,3)</f>
        <v>6</v>
      </c>
      <c r="B2" s="6">
        <f>SamplePlan!$C$2</f>
        <v>2023</v>
      </c>
      <c r="C2" s="6">
        <v>1</v>
      </c>
      <c r="D2" s="6">
        <v>1</v>
      </c>
      <c r="E2" s="9">
        <f t="shared" ref="E2" si="0">DATE(B2,C2,D2)</f>
        <v>44927</v>
      </c>
      <c r="F2" s="8">
        <f>E2-A2</f>
        <v>44921</v>
      </c>
      <c r="I2" s="114" t="s">
        <v>42</v>
      </c>
      <c r="J2" s="58"/>
      <c r="K2" s="58"/>
      <c r="L2" s="59"/>
      <c r="M2" s="57"/>
      <c r="N2" t="s">
        <v>43</v>
      </c>
      <c r="P2" t="s">
        <v>44</v>
      </c>
      <c r="R2">
        <v>2019</v>
      </c>
    </row>
    <row r="3" spans="1:18" x14ac:dyDescent="0.3">
      <c r="I3" s="114" t="s">
        <v>95</v>
      </c>
      <c r="J3" s="58"/>
      <c r="K3" s="58"/>
      <c r="L3" s="57"/>
      <c r="M3" s="57"/>
      <c r="N3" t="s">
        <v>17</v>
      </c>
      <c r="P3" t="s">
        <v>46</v>
      </c>
      <c r="R3">
        <v>2020</v>
      </c>
    </row>
    <row r="4" spans="1:18" x14ac:dyDescent="0.3">
      <c r="I4" s="114" t="s">
        <v>45</v>
      </c>
      <c r="J4" s="58"/>
      <c r="K4" s="58"/>
      <c r="L4" s="57"/>
      <c r="M4" s="57"/>
      <c r="P4" t="s">
        <v>48</v>
      </c>
      <c r="R4">
        <v>2021</v>
      </c>
    </row>
    <row r="5" spans="1:18" x14ac:dyDescent="0.3">
      <c r="I5" s="114" t="s">
        <v>47</v>
      </c>
      <c r="J5" s="58"/>
      <c r="K5" s="58"/>
      <c r="L5" s="59"/>
      <c r="M5" s="57"/>
      <c r="P5" t="s">
        <v>50</v>
      </c>
      <c r="R5">
        <v>2022</v>
      </c>
    </row>
    <row r="6" spans="1:18" x14ac:dyDescent="0.3">
      <c r="I6" s="114" t="s">
        <v>49</v>
      </c>
      <c r="J6" s="58"/>
      <c r="K6" s="58"/>
      <c r="L6" s="59"/>
      <c r="M6" s="57"/>
      <c r="P6" t="s">
        <v>52</v>
      </c>
      <c r="R6">
        <v>2023</v>
      </c>
    </row>
    <row r="7" spans="1:18" x14ac:dyDescent="0.3">
      <c r="I7" s="114" t="s">
        <v>51</v>
      </c>
      <c r="J7" s="58"/>
      <c r="K7" s="58"/>
      <c r="L7" s="57"/>
      <c r="M7" s="57"/>
      <c r="R7">
        <v>2024</v>
      </c>
    </row>
    <row r="8" spans="1:18" x14ac:dyDescent="0.3">
      <c r="I8" s="114" t="s">
        <v>53</v>
      </c>
      <c r="R8">
        <v>2025</v>
      </c>
    </row>
    <row r="9" spans="1:18" x14ac:dyDescent="0.3">
      <c r="I9" s="114" t="s">
        <v>54</v>
      </c>
      <c r="J9" s="58"/>
      <c r="K9" s="58"/>
      <c r="L9" s="57"/>
      <c r="M9" s="57"/>
    </row>
    <row r="10" spans="1:18" x14ac:dyDescent="0.3">
      <c r="I10" s="114" t="s">
        <v>55</v>
      </c>
      <c r="J10" s="58"/>
      <c r="K10" s="58"/>
      <c r="L10" s="57"/>
      <c r="M10" s="57"/>
    </row>
    <row r="11" spans="1:18" x14ac:dyDescent="0.3">
      <c r="I11" s="114" t="s">
        <v>98</v>
      </c>
    </row>
    <row r="12" spans="1:18" x14ac:dyDescent="0.3">
      <c r="I12" s="114" t="s">
        <v>56</v>
      </c>
    </row>
    <row r="13" spans="1:18" x14ac:dyDescent="0.3">
      <c r="I13" s="114" t="s">
        <v>57</v>
      </c>
    </row>
    <row r="14" spans="1:18" x14ac:dyDescent="0.3">
      <c r="I14" s="114" t="s">
        <v>58</v>
      </c>
      <c r="J14" s="58"/>
      <c r="K14" s="57"/>
      <c r="L14" s="59"/>
      <c r="M14" s="59"/>
    </row>
    <row r="15" spans="1:18" x14ac:dyDescent="0.3">
      <c r="I15" s="114" t="s">
        <v>59</v>
      </c>
      <c r="J15" s="58"/>
      <c r="K15" s="58"/>
      <c r="L15" s="57"/>
      <c r="M15" s="57"/>
    </row>
    <row r="16" spans="1:18" x14ac:dyDescent="0.3">
      <c r="I16" s="114" t="s">
        <v>60</v>
      </c>
      <c r="J16" s="58"/>
      <c r="K16" s="57"/>
      <c r="L16" s="57"/>
      <c r="M16" s="57"/>
    </row>
    <row r="17" spans="9:13" x14ac:dyDescent="0.3">
      <c r="I17" s="114" t="s">
        <v>61</v>
      </c>
      <c r="J17" s="58"/>
      <c r="K17" s="58"/>
      <c r="L17" s="57"/>
      <c r="M17" s="57"/>
    </row>
    <row r="18" spans="9:13" x14ac:dyDescent="0.3">
      <c r="I18" s="114" t="s">
        <v>62</v>
      </c>
      <c r="J18" s="58"/>
      <c r="K18" s="57"/>
      <c r="L18" s="57"/>
      <c r="M18" s="57"/>
    </row>
    <row r="19" spans="9:13" x14ac:dyDescent="0.3">
      <c r="I19" s="114" t="s">
        <v>63</v>
      </c>
      <c r="J19" s="58"/>
      <c r="K19" s="58"/>
      <c r="L19" s="57"/>
      <c r="M19" s="57"/>
    </row>
    <row r="20" spans="9:13" x14ac:dyDescent="0.3">
      <c r="I20" s="114" t="s">
        <v>64</v>
      </c>
      <c r="J20" s="58"/>
      <c r="K20" s="58"/>
      <c r="L20" s="57"/>
      <c r="M20" s="57"/>
    </row>
    <row r="21" spans="9:13" x14ac:dyDescent="0.3">
      <c r="I21" s="114" t="s">
        <v>65</v>
      </c>
      <c r="J21" s="58"/>
      <c r="K21" s="58"/>
      <c r="L21" s="57"/>
      <c r="M21" s="57"/>
    </row>
    <row r="22" spans="9:13" x14ac:dyDescent="0.3">
      <c r="I22" s="114" t="s">
        <v>66</v>
      </c>
      <c r="J22" s="58"/>
      <c r="K22" s="58"/>
      <c r="L22" s="57"/>
      <c r="M22" s="57"/>
    </row>
    <row r="23" spans="9:13" x14ac:dyDescent="0.3">
      <c r="I23" s="114" t="s">
        <v>67</v>
      </c>
      <c r="J23" s="58"/>
      <c r="K23" s="57"/>
      <c r="L23" s="57"/>
      <c r="M23" s="57"/>
    </row>
    <row r="24" spans="9:13" x14ac:dyDescent="0.3">
      <c r="I24" s="114" t="s">
        <v>68</v>
      </c>
      <c r="J24" s="58"/>
      <c r="K24" s="58"/>
      <c r="L24" s="57"/>
      <c r="M24" s="57"/>
    </row>
    <row r="25" spans="9:13" x14ac:dyDescent="0.3">
      <c r="I25" s="114" t="s">
        <v>69</v>
      </c>
      <c r="J25" s="58"/>
      <c r="K25" s="58"/>
      <c r="L25" s="59"/>
      <c r="M25" s="57"/>
    </row>
    <row r="26" spans="9:13" x14ac:dyDescent="0.3">
      <c r="I26" s="114" t="s">
        <v>70</v>
      </c>
      <c r="J26" s="58"/>
      <c r="K26" s="57"/>
      <c r="L26" s="57"/>
      <c r="M26" s="57"/>
    </row>
    <row r="27" spans="9:13" x14ac:dyDescent="0.3">
      <c r="I27" s="114" t="s">
        <v>96</v>
      </c>
      <c r="J27" s="58"/>
      <c r="K27" s="57"/>
      <c r="L27" s="59"/>
      <c r="M27" s="57"/>
    </row>
    <row r="28" spans="9:13" x14ac:dyDescent="0.3">
      <c r="I28" s="114" t="s">
        <v>71</v>
      </c>
      <c r="J28" s="58"/>
      <c r="K28" s="58"/>
      <c r="L28" s="59"/>
      <c r="M28" s="57"/>
    </row>
    <row r="29" spans="9:13" x14ac:dyDescent="0.3">
      <c r="I29" s="114" t="s">
        <v>72</v>
      </c>
      <c r="J29" s="58"/>
      <c r="K29" s="58"/>
      <c r="L29" s="59"/>
      <c r="M29" s="59"/>
    </row>
    <row r="30" spans="9:13" x14ac:dyDescent="0.3">
      <c r="I30" s="114" t="s">
        <v>73</v>
      </c>
      <c r="J30" s="58"/>
      <c r="K30" s="57"/>
      <c r="L30" s="59"/>
      <c r="M30" s="57"/>
    </row>
    <row r="31" spans="9:13" x14ac:dyDescent="0.3">
      <c r="I31" s="114" t="s">
        <v>74</v>
      </c>
      <c r="J31" s="58"/>
      <c r="K31" s="57"/>
      <c r="L31" s="57"/>
      <c r="M31" s="57"/>
    </row>
    <row r="32" spans="9:13" x14ac:dyDescent="0.3">
      <c r="I32" s="114" t="s">
        <v>75</v>
      </c>
      <c r="J32" s="58"/>
      <c r="K32" s="58"/>
      <c r="L32" s="59"/>
      <c r="M32" s="57"/>
    </row>
    <row r="33" spans="9:13" x14ac:dyDescent="0.3">
      <c r="I33" s="114" t="s">
        <v>76</v>
      </c>
      <c r="J33" s="58"/>
      <c r="K33" s="58"/>
      <c r="L33" s="59"/>
      <c r="M33" s="57"/>
    </row>
    <row r="34" spans="9:13" x14ac:dyDescent="0.3">
      <c r="I34" s="114" t="s">
        <v>77</v>
      </c>
      <c r="J34" s="58"/>
      <c r="K34" s="58"/>
      <c r="L34" s="57"/>
      <c r="M34" s="57"/>
    </row>
    <row r="35" spans="9:13" x14ac:dyDescent="0.3">
      <c r="I35" s="114" t="s">
        <v>78</v>
      </c>
      <c r="J35" s="58"/>
      <c r="K35" s="58"/>
      <c r="L35" s="57"/>
      <c r="M35" s="57"/>
    </row>
    <row r="36" spans="9:13" x14ac:dyDescent="0.3">
      <c r="I36" s="114" t="s">
        <v>79</v>
      </c>
      <c r="J36" s="58"/>
      <c r="K36" s="58"/>
      <c r="L36" s="59"/>
      <c r="M36" s="57"/>
    </row>
    <row r="37" spans="9:13" x14ac:dyDescent="0.3">
      <c r="I37" s="114" t="s">
        <v>80</v>
      </c>
      <c r="J37" s="58"/>
      <c r="K37" s="58"/>
      <c r="L37" s="59"/>
      <c r="M37" s="57"/>
    </row>
    <row r="38" spans="9:13" x14ac:dyDescent="0.3">
      <c r="I38" s="114" t="s">
        <v>81</v>
      </c>
      <c r="J38" s="58"/>
      <c r="K38" s="58"/>
      <c r="L38" s="59"/>
      <c r="M38" s="57"/>
    </row>
    <row r="39" spans="9:13" x14ac:dyDescent="0.3">
      <c r="I39" s="114" t="s">
        <v>97</v>
      </c>
      <c r="J39" s="58"/>
      <c r="K39" s="58"/>
      <c r="L39" s="59"/>
      <c r="M39" s="57"/>
    </row>
    <row r="40" spans="9:13" x14ac:dyDescent="0.3">
      <c r="I40" s="114" t="s">
        <v>99</v>
      </c>
      <c r="J40" s="58"/>
      <c r="K40" s="58"/>
      <c r="L40" s="59"/>
      <c r="M40" s="57"/>
    </row>
    <row r="41" spans="9:13" x14ac:dyDescent="0.3">
      <c r="I41" s="114" t="s">
        <v>82</v>
      </c>
      <c r="J41" s="58"/>
      <c r="K41" s="58"/>
      <c r="L41" s="57"/>
      <c r="M41" s="57"/>
    </row>
    <row r="42" spans="9:13" x14ac:dyDescent="0.3">
      <c r="I42" s="114" t="s">
        <v>83</v>
      </c>
      <c r="J42" s="58"/>
      <c r="K42" s="58"/>
      <c r="L42" s="57"/>
      <c r="M42" s="57"/>
    </row>
    <row r="43" spans="9:13" x14ac:dyDescent="0.3">
      <c r="I43" s="114" t="s">
        <v>84</v>
      </c>
      <c r="J43" s="58"/>
      <c r="K43" s="57"/>
      <c r="L43" s="59"/>
      <c r="M43" s="57"/>
    </row>
    <row r="44" spans="9:13" x14ac:dyDescent="0.3">
      <c r="I44" s="114" t="s">
        <v>85</v>
      </c>
    </row>
    <row r="45" spans="9:13" x14ac:dyDescent="0.3">
      <c r="I45" s="114" t="s">
        <v>86</v>
      </c>
      <c r="J45" s="58"/>
      <c r="K45" s="58"/>
      <c r="L45" s="59"/>
      <c r="M45" s="57"/>
    </row>
    <row r="46" spans="9:13" x14ac:dyDescent="0.3">
      <c r="I46" s="114" t="s">
        <v>87</v>
      </c>
      <c r="J46" s="58"/>
      <c r="K46" s="58"/>
      <c r="L46" s="59"/>
      <c r="M46" s="57"/>
    </row>
    <row r="47" spans="9:13" x14ac:dyDescent="0.3">
      <c r="I47" s="114" t="s">
        <v>88</v>
      </c>
      <c r="J47" s="58"/>
      <c r="K47" s="58"/>
      <c r="L47" s="59"/>
      <c r="M47" s="57"/>
    </row>
    <row r="48" spans="9:13" x14ac:dyDescent="0.3">
      <c r="I48" s="114" t="s">
        <v>89</v>
      </c>
      <c r="J48" s="58"/>
      <c r="K48" s="57"/>
      <c r="L48" s="57"/>
      <c r="M48" s="57"/>
    </row>
    <row r="49" spans="9:13" x14ac:dyDescent="0.3">
      <c r="I49" s="114" t="s">
        <v>90</v>
      </c>
      <c r="J49" s="58"/>
      <c r="K49" s="57"/>
      <c r="L49" s="57"/>
      <c r="M49" s="57"/>
    </row>
    <row r="50" spans="9:13" x14ac:dyDescent="0.3">
      <c r="I50" s="114" t="s">
        <v>91</v>
      </c>
      <c r="J50" s="58"/>
      <c r="K50" s="57"/>
      <c r="L50" s="57"/>
      <c r="M50" s="57"/>
    </row>
    <row r="51" spans="9:13" x14ac:dyDescent="0.3">
      <c r="I51" s="114" t="s">
        <v>92</v>
      </c>
      <c r="J51" s="58"/>
      <c r="K51" s="57"/>
      <c r="L51" s="59"/>
      <c r="M51" s="59"/>
    </row>
    <row r="52" spans="9:13" x14ac:dyDescent="0.3">
      <c r="I52" s="114" t="s">
        <v>93</v>
      </c>
      <c r="J52" s="58"/>
      <c r="K52" s="57"/>
      <c r="L52" s="59"/>
      <c r="M52" s="59"/>
    </row>
    <row r="53" spans="9:13" x14ac:dyDescent="0.3">
      <c r="I53" s="114" t="s">
        <v>94</v>
      </c>
      <c r="J53" s="58"/>
      <c r="K53" s="58"/>
      <c r="L53" s="57"/>
      <c r="M53" s="57"/>
    </row>
    <row r="54" spans="9:13" x14ac:dyDescent="0.3">
      <c r="I54" s="57"/>
      <c r="J54" s="58"/>
      <c r="K54" s="58"/>
      <c r="L54" s="57"/>
      <c r="M54" s="57"/>
    </row>
    <row r="55" spans="9:13" x14ac:dyDescent="0.3">
      <c r="I55" s="57"/>
      <c r="J55" s="58"/>
      <c r="K55" s="58"/>
      <c r="L55" s="57"/>
      <c r="M55" s="57"/>
    </row>
    <row r="56" spans="9:13" x14ac:dyDescent="0.3">
      <c r="I56" s="57"/>
      <c r="J56" s="58"/>
      <c r="K56" s="58"/>
      <c r="L56" s="59"/>
      <c r="M56" s="57"/>
    </row>
    <row r="57" spans="9:13" x14ac:dyDescent="0.3">
      <c r="I57" s="57"/>
      <c r="J57" s="58"/>
      <c r="K57" s="58"/>
      <c r="L57" s="59"/>
      <c r="M57" s="57"/>
    </row>
  </sheetData>
  <sortState xmlns:xlrd2="http://schemas.microsoft.com/office/spreadsheetml/2017/richdata2" ref="I1:I53">
    <sortCondition ref="I1:I53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17A93C01E4F6489513D835CD555EAC" ma:contentTypeVersion="22" ma:contentTypeDescription="Create a new document." ma:contentTypeScope="" ma:versionID="25d1002df1f797a55ec571809f2b13e8">
  <xsd:schema xmlns:xsd="http://www.w3.org/2001/XMLSchema" xmlns:xs="http://www.w3.org/2001/XMLSchema" xmlns:p="http://schemas.microsoft.com/office/2006/metadata/properties" xmlns:ns2="2a7b8041-5278-4c81-800d-e71e5325a3ec" xmlns:ns3="284f5044-7891-4dcb-a4ce-8cacddd3fa5f" targetNamespace="http://schemas.microsoft.com/office/2006/metadata/properties" ma:root="true" ma:fieldsID="6f4dc2312b6a38ae376c2c2f92c6ceba" ns2:_="" ns3:_="">
    <xsd:import namespace="2a7b8041-5278-4c81-800d-e71e5325a3ec"/>
    <xsd:import namespace="284f5044-7891-4dcb-a4ce-8cacddd3fa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Category" minOccurs="0"/>
                <xsd:element ref="ns2:Sub_x002d_Category_x0020_A" minOccurs="0"/>
                <xsd:element ref="ns2:Sub_x002d_Category_x0020_B" minOccurs="0"/>
                <xsd:element ref="ns2:Sub_x002d_Category_x0020_C" minOccurs="0"/>
                <xsd:element ref="ns2:Sub_x002d_Category_x0020_D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_dlc_DocId" minOccurs="0"/>
                <xsd:element ref="ns3:_dlc_DocIdUrl" minOccurs="0"/>
                <xsd:element ref="ns3:_dlc_DocIdPersistId" minOccurs="0"/>
                <xsd:element ref="ns2:Saved_x0020_for_x0020_90_x0020_day_x0020_Updat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7b8041-5278-4c81-800d-e71e5325a3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Category" ma:index="10" nillable="true" ma:displayName="Category" ma:format="Dropdown" ma:internalName="Category">
      <xsd:simpleType>
        <xsd:restriction base="dms:Choice">
          <xsd:enumeration value="Archived QA Plans"/>
          <xsd:enumeration value="Audit Findings Reports"/>
          <xsd:enumeration value="Calibration Records"/>
          <xsd:enumeration value="CDAs and IDAs"/>
          <xsd:enumeration value="Certifications"/>
          <xsd:enumeration value="Corrective Actions"/>
          <xsd:enumeration value="EPA Pesticide Program"/>
          <xsd:enumeration value="Internal Audits"/>
          <xsd:enumeration value="LEAN event"/>
          <xsd:enumeration value="LOQV"/>
          <xsd:enumeration value="Management Review"/>
          <xsd:enumeration value="MDL's All to Know"/>
          <xsd:enumeration value="Method Development"/>
          <xsd:enumeration value="NATTS"/>
          <xsd:enumeration value="NOFA Materials"/>
          <xsd:enumeration value="OLD FORM Irregularity Corrective Action Reports-WORKING COPIES"/>
          <xsd:enumeration value="OLD Irregularity Corrective Action Reports-FINALIZED"/>
          <xsd:enumeration value="Performance Evals"/>
          <xsd:enumeration value="Preventative Action Plans"/>
          <xsd:enumeration value="QAPPs - MOU's - In-Kind agreements"/>
          <xsd:enumeration value="Radiation Safety - Leak Test Reports"/>
          <xsd:enumeration value="SDS"/>
          <xsd:enumeration value="SOP's  ALL FILES"/>
          <xsd:enumeration value="State MPI Program"/>
          <xsd:enumeration value="Training Materials for Sampling"/>
          <xsd:enumeration value="VAEL Client Project Agreement"/>
          <xsd:enumeration value="VAEL QSM"/>
          <xsd:enumeration value="Waste Audit Reports"/>
        </xsd:restriction>
      </xsd:simpleType>
    </xsd:element>
    <xsd:element name="Sub_x002d_Category_x0020_A" ma:index="11" nillable="true" ma:displayName="Sub-Category A" ma:format="Dropdown" ma:indexed="true" ma:internalName="Sub_x002d_Category_x0020_A">
      <xsd:simpleType>
        <xsd:restriction base="dms:Choice">
          <xsd:enumeration value="2017"/>
          <xsd:enumeration value="2018"/>
          <xsd:enumeration value="Archived QA Plans and SOP's Prior 2007"/>
          <xsd:enumeration value="Archived SOP 2007 - PRESENT"/>
          <xsd:enumeration value="CDA 2019"/>
          <xsd:enumeration value="Corrective Action Investigations  2017 thru"/>
          <xsd:enumeration value="Current Signed SOP PDF"/>
          <xsd:enumeration value="Developing methods for DEC"/>
          <xsd:enumeration value="Forms &amp; Info"/>
          <xsd:enumeration value="Forms Codes and Instructions"/>
          <xsd:enumeration value="Irregularity Corrective action 2012"/>
          <xsd:enumeration value="Irregularity Corrective action 2013"/>
          <xsd:enumeration value="Irregularity Corrective action 2014"/>
          <xsd:enumeration value="Irregularity Corrective action 2015"/>
          <xsd:enumeration value="Irregularity Corrective action 2016"/>
          <xsd:enumeration value="Irregularity Corrective action 2017"/>
          <xsd:enumeration value="Irregularity Corrective action 2018"/>
          <xsd:enumeration value="Nelac Current SOP Library - WORD"/>
          <xsd:enumeration value="Nelac FORMS and Application materials"/>
          <xsd:enumeration value="OMAL Analysis"/>
          <xsd:enumeration value="pipette calibrations"/>
          <xsd:enumeration value="Results"/>
          <xsd:enumeration value="SOP - Agriculture"/>
          <xsd:enumeration value="SOP (24 point) Template"/>
          <xsd:enumeration value="SOP NATTS"/>
          <xsd:enumeration value="SOP Review Log"/>
          <xsd:enumeration value="USDA MPI audit findings and responses"/>
        </xsd:restriction>
      </xsd:simpleType>
    </xsd:element>
    <xsd:element name="Sub_x002d_Category_x0020_B" ma:index="12" nillable="true" ma:displayName="Sub-Category B" ma:format="Dropdown" ma:indexed="true" ma:internalName="Sub_x002d_Category_x0020_B">
      <xsd:simpleType>
        <xsd:restriction base="dms:Choice">
          <xsd:enumeration value="2019 Application Docs"/>
          <xsd:enumeration value="AAPCO Formualtions Lab # 36"/>
          <xsd:enumeration value="AAPFCO Magruder - Fertilizer-Feed"/>
          <xsd:enumeration value="Agriculture Inorganic and Non Auto"/>
          <xsd:enumeration value="Agriculture Organic"/>
          <xsd:enumeration value="AOAC access to OMA (Official Methods of Analysis)"/>
          <xsd:enumeration value="AOAC Certified Pest Residue P01"/>
          <xsd:enumeration value="archive sop - prior to 2007"/>
          <xsd:enumeration value="Archived Agriculture"/>
          <xsd:enumeration value="ARCHIVED Bacti"/>
          <xsd:enumeration value="ARCHIVED Inorganics"/>
          <xsd:enumeration value="ARCHIVED Metals"/>
          <xsd:enumeration value="ARCHIVED Misc"/>
          <xsd:enumeration value="Archived OLD SOP STUFF"/>
          <xsd:enumeration value="ARCHIVED Organics"/>
          <xsd:enumeration value="ARCHIVED QA PLANs"/>
          <xsd:enumeration value="ARCHIVED Wet"/>
          <xsd:enumeration value="Filed Corrective Action"/>
          <xsd:enumeration value="FSIS - ALP"/>
          <xsd:enumeration value="Internal Audit Checklists 2017"/>
          <xsd:enumeration value="Miscellaneous"/>
          <xsd:enumeration value="NATTS"/>
          <xsd:enumeration value="NATTS"/>
          <xsd:enumeration value="Nelac"/>
          <xsd:enumeration value="Nelac BACTI"/>
          <xsd:enumeration value="Nelac Inorganic"/>
          <xsd:enumeration value="Nelac Metals SOPs"/>
          <xsd:enumeration value="Nelac Wet Lab"/>
          <xsd:enumeration value="NWRI"/>
          <xsd:enumeration value="Organics"/>
          <xsd:enumeration value="SOP - Agriculture"/>
          <xsd:enumeration value="USGS"/>
          <xsd:enumeration value="Wisconsin"/>
          <xsd:enumeration value="Wisconsin - Formulations"/>
          <xsd:enumeration value="Wisconsin - Pesticide Residue"/>
        </xsd:restriction>
      </xsd:simpleType>
    </xsd:element>
    <xsd:element name="Sub_x002d_Category_x0020_C" ma:index="13" nillable="true" ma:displayName="Sub-Category C" ma:format="Dropdown" ma:internalName="Sub_x002d_Category_x0020_C">
      <xsd:simpleType>
        <xsd:restriction base="dms:Choice">
          <xsd:enumeration value="archived 04-08-2016 WET"/>
          <xsd:enumeration value="DEC Organic SOP's"/>
          <xsd:enumeration value="Mercury"/>
          <xsd:enumeration value="SOP - Waste Management Section Added to SOP"/>
          <xsd:enumeration value="SOPs &amp; QA PLAN - FINALIZED COPIES"/>
          <xsd:enumeration value="VAEL Nutrient SOPs"/>
          <xsd:enumeration value="WET"/>
        </xsd:restriction>
      </xsd:simpleType>
    </xsd:element>
    <xsd:element name="Sub_x002d_Category_x0020_D" ma:index="14" nillable="true" ma:displayName="Sub-Category D" ma:format="Dropdown" ma:internalName="Sub_x002d_Category_x0020_D">
      <xsd:simpleType>
        <xsd:restriction base="dms:Choice">
          <xsd:enumeration value="BACTI"/>
          <xsd:enumeration value="INORG"/>
          <xsd:enumeration value="METALS"/>
          <xsd:enumeration value="MISC"/>
          <xsd:enumeration value="ORG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Saved_x0020_for_x0020_90_x0020_day_x0020_Update" ma:index="25" nillable="true" ma:displayName="Saved for 90 day Update" ma:default="0" ma:internalName="Saved_x0020_for_x0020_90_x0020_day_x0020_Update">
      <xsd:simpleType>
        <xsd:restriction base="dms:Boolean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9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f5044-7891-4dcb-a4ce-8cacddd3fa5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0" nillable="true" ma:displayName="Taxonomy Catch All Column" ma:hidden="true" ma:list="{3d222e5d-1db8-40e3-9ce0-466d82dcf00d}" ma:internalName="TaxCatchAll" ma:showField="CatchAllData" ma:web="284f5044-7891-4dcb-a4ce-8cacddd3fa5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4f5044-7891-4dcb-a4ce-8cacddd3fa5f">U45ADSW5M5UZ-854134588-14312</_dlc_DocId>
    <_dlc_DocIdUrl xmlns="284f5044-7891-4dcb-a4ce-8cacddd3fa5f">
      <Url>https://vermontgov.sharepoint.com/teams/AGR-VAEL/_layouts/15/DocIdRedir.aspx?ID=U45ADSW5M5UZ-854134588-14312</Url>
      <Description>U45ADSW5M5UZ-854134588-14312</Description>
    </_dlc_DocIdUrl>
    <Category xmlns="2a7b8041-5278-4c81-800d-e71e5325a3ec" xsi:nil="true"/>
    <Sub_x002d_Category_x0020_A xmlns="2a7b8041-5278-4c81-800d-e71e5325a3ec" xsi:nil="true"/>
    <Sub_x002d_Category_x0020_C xmlns="2a7b8041-5278-4c81-800d-e71e5325a3ec" xsi:nil="true"/>
    <Saved_x0020_for_x0020_90_x0020_day_x0020_Update xmlns="2a7b8041-5278-4c81-800d-e71e5325a3ec">false</Saved_x0020_for_x0020_90_x0020_day_x0020_Update>
    <Sub_x002d_Category_x0020_D xmlns="2a7b8041-5278-4c81-800d-e71e5325a3ec" xsi:nil="true"/>
    <Sub_x002d_Category_x0020_B xmlns="2a7b8041-5278-4c81-800d-e71e5325a3ec" xsi:nil="true"/>
    <lcf76f155ced4ddcb4097134ff3c332f xmlns="2a7b8041-5278-4c81-800d-e71e5325a3ec">
      <Terms xmlns="http://schemas.microsoft.com/office/infopath/2007/PartnerControls"/>
    </lcf76f155ced4ddcb4097134ff3c332f>
    <TaxCatchAll xmlns="284f5044-7891-4dcb-a4ce-8cacddd3fa5f" xsi:nil="true"/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64C4392-3984-4EB3-B8EA-57A29CB891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7b8041-5278-4c81-800d-e71e5325a3ec"/>
    <ds:schemaRef ds:uri="284f5044-7891-4dcb-a4ce-8cacddd3fa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F62BB2-DC7A-49E1-8B8F-1F448FD24480}">
  <ds:schemaRefs>
    <ds:schemaRef ds:uri="284f5044-7891-4dcb-a4ce-8cacddd3fa5f"/>
    <ds:schemaRef ds:uri="http://purl.org/dc/elements/1.1/"/>
    <ds:schemaRef ds:uri="http://schemas.openxmlformats.org/package/2006/metadata/core-properties"/>
    <ds:schemaRef ds:uri="http://purl.org/dc/terms/"/>
    <ds:schemaRef ds:uri="2a7b8041-5278-4c81-800d-e71e5325a3ec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222DC5B-2199-47DE-94E5-65964F6DA99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F6041B9-F4A3-4167-B724-BB291961A65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SamplePlan</vt:lpstr>
      <vt:lpstr>TestGroups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Harvey, Rebecca</dc:creator>
  <cp:keywords/>
  <dc:description/>
  <cp:lastModifiedBy>Millard, Matthew</cp:lastModifiedBy>
  <cp:revision/>
  <dcterms:created xsi:type="dcterms:W3CDTF">2019-10-03T18:30:22Z</dcterms:created>
  <dcterms:modified xsi:type="dcterms:W3CDTF">2023-01-06T12:17:03Z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0x0101006D17A93C01E4F6489513D835CD555EAC</vt:lpwstr>
  </property>
  <property fmtid="{D5CDD505-2E9C-101B-9397-08002B2CF9AE}" pid="3" name="_dlc_DocIdItemGuid">
    <vt:lpwstr>5f8f9c8f-c6e2-4014-b58e-e96bde38c369</vt:lpwstr>
  </property>
</Properties>
</file>